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724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<sst xmlns="http://schemas.openxmlformats.org/spreadsheetml/2006/main" count="365" uniqueCount="128">
  <si>
    <t>Школа</t>
  </si>
  <si>
    <t>МБОУ Погорельская СШ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</si>
  <si>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</si>
  <si>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</si>
  <si>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</si>
  <si>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</si>
  <si>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</si>
  <si>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Вольф Е.Г.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</si>
  <si>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</si>
  <si>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</si>
  <si>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</si>
  <si>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</si>
  <si>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</si>
  <si>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</si>
  <si>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</si>
  <si>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</si>
  <si>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</si>
  <si>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</si>
  <si>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</si>
  <si>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</si>
  <si>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</si>
  <si>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</si>
  <si>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</si>
  <si>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</si>
  <si>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</si>
  <si>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</si>
  <si>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</si>
  <si>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</si>
  <si>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</si>
  <si>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</si>
  <si>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</si>
  <si>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</si>
  <si>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</si>
  <si>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</si>
  <si>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горошек  зеленый</t>
  </si>
  <si>
    <t>54-20зз</t>
  </si>
  <si>
    <t>1 блюдо</t>
  </si>
  <si>
    <t>2 блюдо</t>
  </si>
  <si>
    <t>Рыба тушеная в томате с овощами (минтай)</t>
  </si>
  <si>
    <t>54-11р</t>
  </si>
  <si>
    <t>гарнир</t>
  </si>
  <si>
    <t>рис отварной</t>
  </si>
  <si>
    <t>54-6г</t>
  </si>
  <si>
    <t>напиток</t>
  </si>
  <si>
    <t>компот из смеси сухофруктов</t>
  </si>
  <si>
    <t>54-1хн</t>
  </si>
  <si>
    <t>хлеб бел.</t>
  </si>
  <si>
    <t>хлеб ржано-пшеничный</t>
  </si>
  <si>
    <t>пром</t>
  </si>
  <si>
    <t>хлеб черн.</t>
  </si>
  <si>
    <t>соус белый основной</t>
  </si>
  <si>
    <t>54-2соус</t>
  </si>
  <si>
    <t>сладкое</t>
  </si>
  <si>
    <t>апельсин</t>
  </si>
  <si>
    <t>Итого за день:</t>
  </si>
  <si>
    <t>салат из белокочанной капусты с овощами</t>
  </si>
  <si>
    <t>54-7з</t>
  </si>
  <si>
    <t>рассольник домашний</t>
  </si>
  <si>
    <t>54-4с</t>
  </si>
  <si>
    <t>сок гранотовый</t>
  </si>
  <si>
    <t>25.00</t>
  </si>
  <si>
    <t>булочка  с малиной</t>
  </si>
  <si>
    <t>огурец  в нарезке</t>
  </si>
  <si>
    <t>54-3з</t>
  </si>
  <si>
    <t>котлеты  Домашние</t>
  </si>
  <si>
    <t>КБЖУ</t>
  </si>
  <si>
    <t>макароны отварные</t>
  </si>
  <si>
    <t>54-1г</t>
  </si>
  <si>
    <t>сок  яблочный</t>
  </si>
  <si>
    <t>24,00</t>
  </si>
  <si>
    <t xml:space="preserve">  </t>
  </si>
  <si>
    <t>соус красный основной</t>
  </si>
  <si>
    <t>54-3соус</t>
  </si>
  <si>
    <t>яблоко</t>
  </si>
  <si>
    <t>суп гороховый</t>
  </si>
  <si>
    <t>54-25с</t>
  </si>
  <si>
    <t>кисель из смородины</t>
  </si>
  <si>
    <t>54-23хн</t>
  </si>
  <si>
    <t>кекс</t>
  </si>
  <si>
    <t>кукуруза сахарная</t>
  </si>
  <si>
    <t>54-21з</t>
  </si>
  <si>
    <t>курица отварная</t>
  </si>
  <si>
    <t>54-21м</t>
  </si>
  <si>
    <t>каша гречневая рассыпчатая</t>
  </si>
  <si>
    <t>54-4г</t>
  </si>
  <si>
    <t>компот из кураги</t>
  </si>
  <si>
    <t>54-2хн</t>
  </si>
  <si>
    <t>сыр твердых сортов в нарезке</t>
  </si>
  <si>
    <t>54-1з</t>
  </si>
  <si>
    <t>каша пшенная  рассыпчатая</t>
  </si>
  <si>
    <t>54-19к</t>
  </si>
  <si>
    <t>какао с молоком</t>
  </si>
  <si>
    <t>54-21гн</t>
  </si>
  <si>
    <t>салат из моркови и яблок</t>
  </si>
  <si>
    <t>54-11з</t>
  </si>
  <si>
    <t>суп с рыбными консервами сайра</t>
  </si>
  <si>
    <t>54-27с</t>
  </si>
  <si>
    <t>чай со смородиной и медом</t>
  </si>
  <si>
    <t>54-14гн</t>
  </si>
  <si>
    <t>булочка с клубникой</t>
  </si>
  <si>
    <t>54-2з</t>
  </si>
  <si>
    <t>плов с курицей</t>
  </si>
  <si>
    <t>54-12м</t>
  </si>
  <si>
    <t>чай с сахаром</t>
  </si>
  <si>
    <t>54-2гн</t>
  </si>
  <si>
    <t>булочка с абрикосом</t>
  </si>
  <si>
    <t>винегрет  с  растительным маслом</t>
  </si>
  <si>
    <t>53-11з</t>
  </si>
  <si>
    <t>борщ с капустой и картофелем со сметаной</t>
  </si>
  <si>
    <t>54-22с</t>
  </si>
  <si>
    <t>Хлеб  ржано-пшеничный</t>
  </si>
  <si>
    <t>сдоба  обыкновенная</t>
  </si>
  <si>
    <t>помидор в нарезке</t>
  </si>
  <si>
    <t>печень говяжья по строгоновски</t>
  </si>
  <si>
    <t>54-18м</t>
  </si>
  <si>
    <t>картофельное пюре</t>
  </si>
  <si>
    <t>54-11г</t>
  </si>
  <si>
    <t>салат из белокачанной капусты с морковью</t>
  </si>
  <si>
    <t>54-8з</t>
  </si>
  <si>
    <t>суп картофельный  с макаронными изделиями</t>
  </si>
  <si>
    <t>54-24с</t>
  </si>
  <si>
    <t>компот из изюма</t>
  </si>
  <si>
    <t>54-4хн</t>
  </si>
  <si>
    <t>Хлеб ржано-пшеничный</t>
  </si>
  <si>
    <t>булочка с малиной</t>
  </si>
  <si>
    <t>каша жидкая молочная кукурузная</t>
  </si>
  <si>
    <t>54-1к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</si>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</sst>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workbookViewId="0">
      <pane xSplit="4" ySplit="5" topLeftCell="E223" activePane="bottomRight" state="frozen"/>
      <selection/>
      <selection pane="topRight"/>
      <selection pane="bottomLeft"/>
      <selection pane="bottomRight" activeCell="O154" sqref="O154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36.2857142857143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9.71428571428571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2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2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2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12">
        <v>2025</v>
      </c>
      <c r="K3" s="13"/>
    </row>
    <row r="4" ht="13.5" spans="1:12">
      <c r="C4" s="1"/>
      <c r="D4" s="8"/>
      <c r="H4" s="14" t="s">
        <v>11</v>
      </c>
      <c r="I4" s="14" t="s">
        <v>12</v>
      </c>
      <c r="J4" s="14" t="s">
        <v>13</v>
      </c>
    </row>
    <row r="5" ht="34.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 spans="1:12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5" spans="1:12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5" spans="1:12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5" spans="1:12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5" spans="1:12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5" spans="1:12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 spans="1:12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 spans="1:12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5" spans="1:12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 t="s">
        <v>34</v>
      </c>
      <c r="F14" s="31">
        <v>60</v>
      </c>
      <c r="G14" s="31">
        <v>2</v>
      </c>
      <c r="H14" s="31">
        <v>0</v>
      </c>
      <c r="I14" s="31">
        <v>4</v>
      </c>
      <c r="J14" s="31">
        <v>22</v>
      </c>
      <c r="K14" s="32" t="s">
        <v>35</v>
      </c>
      <c r="L14" s="31">
        <v>93</v>
      </c>
    </row>
    <row r="15" ht="15" spans="1:12">
      <c r="A15" s="26"/>
      <c r="B15" s="27"/>
      <c r="C15" s="28"/>
      <c r="D15" s="33" t="s">
        <v>36</v>
      </c>
      <c r="E15" s="30"/>
      <c r="F15" s="31"/>
      <c r="G15" s="31"/>
      <c r="H15" s="31"/>
      <c r="I15" s="31"/>
      <c r="J15" s="31"/>
      <c r="K15" s="32"/>
      <c r="L15" s="31"/>
    </row>
    <row r="16" ht="25.5" spans="1:12">
      <c r="A16" s="26"/>
      <c r="B16" s="27"/>
      <c r="C16" s="28"/>
      <c r="D16" s="33" t="s">
        <v>37</v>
      </c>
      <c r="E16" s="30" t="s">
        <v>38</v>
      </c>
      <c r="F16" s="31">
        <v>100</v>
      </c>
      <c r="G16" s="31">
        <v>10</v>
      </c>
      <c r="H16" s="31">
        <v>5</v>
      </c>
      <c r="I16" s="31">
        <v>4</v>
      </c>
      <c r="J16" s="31">
        <v>103</v>
      </c>
      <c r="K16" s="32" t="s">
        <v>39</v>
      </c>
      <c r="L16" s="31">
        <v>32.58</v>
      </c>
    </row>
    <row r="17" ht="15" spans="1:12">
      <c r="A17" s="26"/>
      <c r="B17" s="27"/>
      <c r="C17" s="28"/>
      <c r="D17" s="33" t="s">
        <v>40</v>
      </c>
      <c r="E17" s="30" t="s">
        <v>41</v>
      </c>
      <c r="F17" s="31">
        <v>150</v>
      </c>
      <c r="G17" s="31">
        <v>4</v>
      </c>
      <c r="H17" s="31">
        <v>5</v>
      </c>
      <c r="I17" s="31">
        <v>36</v>
      </c>
      <c r="J17" s="31">
        <v>204</v>
      </c>
      <c r="K17" s="32" t="s">
        <v>42</v>
      </c>
      <c r="L17" s="31">
        <v>20.8</v>
      </c>
    </row>
    <row r="18" ht="15" spans="1:12">
      <c r="A18" s="26"/>
      <c r="B18" s="27"/>
      <c r="C18" s="28"/>
      <c r="D18" s="33" t="s">
        <v>43</v>
      </c>
      <c r="E18" s="30" t="s">
        <v>44</v>
      </c>
      <c r="F18" s="31">
        <v>200</v>
      </c>
      <c r="G18" s="31">
        <v>1</v>
      </c>
      <c r="H18" s="31">
        <v>0</v>
      </c>
      <c r="I18" s="31">
        <v>20</v>
      </c>
      <c r="J18" s="31">
        <v>81</v>
      </c>
      <c r="K18" s="32" t="s">
        <v>45</v>
      </c>
      <c r="L18" s="31">
        <v>6.81</v>
      </c>
    </row>
    <row r="19" ht="15" spans="1:12">
      <c r="A19" s="26"/>
      <c r="B19" s="27"/>
      <c r="C19" s="28"/>
      <c r="D19" s="33" t="s">
        <v>46</v>
      </c>
      <c r="E19" s="30" t="s">
        <v>47</v>
      </c>
      <c r="F19" s="31">
        <v>100</v>
      </c>
      <c r="G19" s="31">
        <v>7</v>
      </c>
      <c r="H19" s="31">
        <v>1</v>
      </c>
      <c r="I19" s="31">
        <v>40</v>
      </c>
      <c r="J19" s="31">
        <v>196</v>
      </c>
      <c r="K19" s="32" t="s">
        <v>48</v>
      </c>
      <c r="L19" s="31">
        <v>12.67</v>
      </c>
    </row>
    <row r="20" ht="15" spans="1:12">
      <c r="A20" s="26"/>
      <c r="B20" s="27"/>
      <c r="C20" s="28"/>
      <c r="D20" s="33" t="s">
        <v>49</v>
      </c>
      <c r="E20" s="30"/>
      <c r="F20" s="31"/>
      <c r="G20" s="31"/>
      <c r="H20" s="31"/>
      <c r="I20" s="31"/>
      <c r="J20" s="31"/>
      <c r="K20" s="32"/>
      <c r="L20" s="31"/>
    </row>
    <row r="21" ht="15" spans="1:12">
      <c r="A21" s="26"/>
      <c r="B21" s="27"/>
      <c r="C21" s="28"/>
      <c r="D21" s="29"/>
      <c r="E21" s="30" t="s">
        <v>50</v>
      </c>
      <c r="F21" s="31">
        <v>100</v>
      </c>
      <c r="G21" s="31">
        <v>3</v>
      </c>
      <c r="H21" s="31">
        <v>4</v>
      </c>
      <c r="I21" s="31">
        <v>4</v>
      </c>
      <c r="J21" s="31">
        <v>62</v>
      </c>
      <c r="K21" s="32" t="s">
        <v>51</v>
      </c>
      <c r="L21" s="31">
        <v>14.53</v>
      </c>
    </row>
    <row r="22" ht="15" spans="1:12">
      <c r="A22" s="26"/>
      <c r="B22" s="27"/>
      <c r="C22" s="28"/>
      <c r="D22" s="29" t="s">
        <v>52</v>
      </c>
      <c r="E22" s="30" t="s">
        <v>53</v>
      </c>
      <c r="F22" s="31">
        <v>150</v>
      </c>
      <c r="G22" s="31">
        <v>1</v>
      </c>
      <c r="H22" s="31">
        <v>0</v>
      </c>
      <c r="I22" s="31">
        <v>12</v>
      </c>
      <c r="J22" s="31">
        <v>57</v>
      </c>
      <c r="K22" s="32" t="s">
        <v>48</v>
      </c>
      <c r="L22" s="31">
        <v>29.9</v>
      </c>
    </row>
    <row r="23" ht="15" spans="1:12">
      <c r="A23" s="34"/>
      <c r="B23" s="35"/>
      <c r="C23" s="36"/>
      <c r="D23" s="37" t="s">
        <v>31</v>
      </c>
      <c r="E23" s="38"/>
      <c r="F23" s="39">
        <f>SUM(F14:F22)</f>
        <v>860</v>
      </c>
      <c r="G23" s="39">
        <f t="shared" ref="G23:J23" si="1">SUM(G14:G22)</f>
        <v>28</v>
      </c>
      <c r="H23" s="39">
        <f t="shared" si="1"/>
        <v>15</v>
      </c>
      <c r="I23" s="39">
        <f t="shared" si="1"/>
        <v>120</v>
      </c>
      <c r="J23" s="39">
        <f t="shared" si="1"/>
        <v>725</v>
      </c>
      <c r="K23" s="40"/>
      <c r="L23" s="39">
        <f>SUM(L14:L22)</f>
        <v>210.29</v>
      </c>
    </row>
    <row r="24" ht="13.5" spans="1:12">
      <c r="A24" s="44">
        <f>A6</f>
        <v>1</v>
      </c>
      <c r="B24" s="45">
        <f>B6</f>
        <v>1</v>
      </c>
      <c r="C24" s="46" t="s">
        <v>54</v>
      </c>
      <c r="D24" s="47"/>
      <c r="E24" s="48"/>
      <c r="F24" s="49">
        <f>F13+F23</f>
        <v>860</v>
      </c>
      <c r="G24" s="49">
        <f t="shared" ref="G24:J24" si="2">G13+G23</f>
        <v>28</v>
      </c>
      <c r="H24" s="49">
        <f t="shared" si="2"/>
        <v>15</v>
      </c>
      <c r="I24" s="49">
        <f t="shared" si="2"/>
        <v>120</v>
      </c>
      <c r="J24" s="49">
        <f t="shared" si="2"/>
        <v>725</v>
      </c>
      <c r="K24" s="49"/>
      <c r="L24" s="49">
        <f>L13+L23</f>
        <v>210.29</v>
      </c>
    </row>
    <row r="25" ht="15" spans="1:12">
      <c r="A25" s="50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5" spans="1:12">
      <c r="A26" s="50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5" spans="1:12">
      <c r="A27" s="50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5" spans="1:12">
      <c r="A28" s="50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5" spans="1:12">
      <c r="A29" s="50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5" spans="1:12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 customHeight="1" spans="1:12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 spans="1:12">
      <c r="A32" s="51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3">SUM(J25:J31)</f>
        <v>0</v>
      </c>
      <c r="K32" s="40"/>
      <c r="L32" s="39">
        <f t="shared" si="3"/>
        <v>0</v>
      </c>
    </row>
    <row r="33" ht="25.5" spans="1:12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 t="s">
        <v>55</v>
      </c>
      <c r="F33" s="31">
        <v>100</v>
      </c>
      <c r="G33" s="31">
        <v>3</v>
      </c>
      <c r="H33" s="31">
        <v>7</v>
      </c>
      <c r="I33" s="31">
        <v>3</v>
      </c>
      <c r="J33" s="31">
        <v>83</v>
      </c>
      <c r="K33" s="32" t="s">
        <v>56</v>
      </c>
      <c r="L33" s="31">
        <v>16.53</v>
      </c>
    </row>
    <row r="34" ht="15" spans="1:12">
      <c r="A34" s="50"/>
      <c r="B34" s="27"/>
      <c r="C34" s="28"/>
      <c r="D34" s="33" t="s">
        <v>36</v>
      </c>
      <c r="E34" s="30" t="s">
        <v>57</v>
      </c>
      <c r="F34" s="31">
        <v>200</v>
      </c>
      <c r="G34" s="31">
        <v>5</v>
      </c>
      <c r="H34" s="31">
        <v>6</v>
      </c>
      <c r="I34" s="31">
        <v>12</v>
      </c>
      <c r="J34" s="31">
        <v>116</v>
      </c>
      <c r="K34" s="32" t="s">
        <v>58</v>
      </c>
      <c r="L34" s="31">
        <v>14.38</v>
      </c>
    </row>
    <row r="35" ht="15" spans="1:12">
      <c r="A35" s="50"/>
      <c r="B35" s="27"/>
      <c r="C35" s="28"/>
      <c r="D35" s="33" t="s">
        <v>37</v>
      </c>
      <c r="E35" s="30"/>
      <c r="F35" s="31"/>
      <c r="G35" s="31"/>
      <c r="H35" s="31"/>
      <c r="I35" s="31"/>
      <c r="J35" s="31"/>
      <c r="K35" s="32"/>
      <c r="L35" s="31"/>
    </row>
    <row r="36" ht="15" spans="1:12">
      <c r="A36" s="50"/>
      <c r="B36" s="27"/>
      <c r="C36" s="28"/>
      <c r="D36" s="33" t="s">
        <v>40</v>
      </c>
      <c r="E36" s="30"/>
      <c r="F36" s="31"/>
      <c r="G36" s="31"/>
      <c r="H36" s="31"/>
      <c r="I36" s="31"/>
      <c r="J36" s="31"/>
      <c r="K36" s="32"/>
      <c r="L36" s="31"/>
    </row>
    <row r="37" ht="15" spans="1:12">
      <c r="A37" s="50"/>
      <c r="B37" s="27"/>
      <c r="C37" s="28"/>
      <c r="D37" s="33" t="s">
        <v>43</v>
      </c>
      <c r="E37" s="30" t="s">
        <v>59</v>
      </c>
      <c r="F37" s="31">
        <v>200</v>
      </c>
      <c r="G37" s="31">
        <v>1</v>
      </c>
      <c r="H37" s="31">
        <v>0</v>
      </c>
      <c r="I37" s="31">
        <v>28</v>
      </c>
      <c r="J37" s="31">
        <v>118</v>
      </c>
      <c r="K37" s="32" t="s">
        <v>48</v>
      </c>
      <c r="L37" s="31" t="s">
        <v>60</v>
      </c>
    </row>
    <row r="38" ht="15" spans="1:12">
      <c r="A38" s="50"/>
      <c r="B38" s="27"/>
      <c r="C38" s="28"/>
      <c r="D38" s="33" t="s">
        <v>46</v>
      </c>
      <c r="E38" s="30" t="s">
        <v>47</v>
      </c>
      <c r="F38" s="31">
        <v>100</v>
      </c>
      <c r="G38" s="31">
        <v>7</v>
      </c>
      <c r="H38" s="31">
        <v>1</v>
      </c>
      <c r="I38" s="31">
        <v>40</v>
      </c>
      <c r="J38" s="31">
        <v>196</v>
      </c>
      <c r="K38" s="32" t="s">
        <v>48</v>
      </c>
      <c r="L38" s="31">
        <v>12.67</v>
      </c>
    </row>
    <row r="39" ht="15" spans="1:12">
      <c r="A39" s="50"/>
      <c r="B39" s="27"/>
      <c r="C39" s="28"/>
      <c r="D39" s="33" t="s">
        <v>49</v>
      </c>
      <c r="E39" s="30"/>
      <c r="F39" s="31"/>
      <c r="G39" s="31"/>
      <c r="H39" s="31"/>
      <c r="I39" s="31"/>
      <c r="J39" s="31"/>
      <c r="K39" s="32"/>
      <c r="L39" s="31"/>
    </row>
    <row r="40" ht="15" spans="1:12">
      <c r="A40" s="50"/>
      <c r="B40" s="27"/>
      <c r="C40" s="28"/>
      <c r="D40" s="29" t="s">
        <v>52</v>
      </c>
      <c r="E40" s="30" t="s">
        <v>61</v>
      </c>
      <c r="F40" s="31">
        <v>100</v>
      </c>
      <c r="G40" s="31">
        <v>7</v>
      </c>
      <c r="H40" s="31">
        <v>2</v>
      </c>
      <c r="I40" s="31">
        <v>60</v>
      </c>
      <c r="J40" s="31">
        <v>268</v>
      </c>
      <c r="K40" s="32" t="s">
        <v>48</v>
      </c>
      <c r="L40" s="31">
        <v>24.7</v>
      </c>
    </row>
    <row r="41" ht="15" spans="1:12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 spans="1:12">
      <c r="A42" s="51"/>
      <c r="B42" s="35"/>
      <c r="C42" s="36"/>
      <c r="D42" s="37" t="s">
        <v>31</v>
      </c>
      <c r="E42" s="38"/>
      <c r="F42" s="39">
        <f>SUM(F33:F41)</f>
        <v>700</v>
      </c>
      <c r="G42" s="39">
        <f>SUM(G33:G41)</f>
        <v>23</v>
      </c>
      <c r="H42" s="39">
        <f>SUM(H33:H41)</f>
        <v>16</v>
      </c>
      <c r="I42" s="39">
        <f>SUM(I33:I41)</f>
        <v>143</v>
      </c>
      <c r="J42" s="39">
        <f t="shared" ref="J42:L42" si="4">SUM(J33:J41)</f>
        <v>781</v>
      </c>
      <c r="K42" s="40"/>
      <c r="L42" s="39">
        <f t="shared" si="4"/>
        <v>68.28</v>
      </c>
    </row>
    <row r="43" ht="15.75" customHeight="1" spans="1:12">
      <c r="A43" s="52">
        <f>A25</f>
        <v>1</v>
      </c>
      <c r="B43" s="52">
        <f>B25</f>
        <v>2</v>
      </c>
      <c r="C43" s="46" t="s">
        <v>54</v>
      </c>
      <c r="D43" s="47"/>
      <c r="E43" s="48"/>
      <c r="F43" s="49">
        <f>F32+F42</f>
        <v>700</v>
      </c>
      <c r="G43" s="49">
        <f>G32+G42</f>
        <v>23</v>
      </c>
      <c r="H43" s="49">
        <f>H32+H42</f>
        <v>16</v>
      </c>
      <c r="I43" s="49">
        <f>I32+I42</f>
        <v>143</v>
      </c>
      <c r="J43" s="49">
        <f t="shared" ref="J43:L43" si="5">J32+J42</f>
        <v>781</v>
      </c>
      <c r="K43" s="49"/>
      <c r="L43" s="49">
        <f t="shared" si="5"/>
        <v>68.28</v>
      </c>
    </row>
    <row r="44" ht="15" spans="1:12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5" spans="1:12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 spans="1:12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5" spans="1:12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5" spans="1:12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5" spans="1:13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 spans="1:13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 spans="1:13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6">SUM(J44:J50)</f>
        <v>0</v>
      </c>
      <c r="K51" s="40"/>
      <c r="L51" s="39">
        <f t="shared" si="6"/>
        <v>0</v>
      </c>
    </row>
    <row r="52" ht="15" spans="1:13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30" t="s">
        <v>62</v>
      </c>
      <c r="F52" s="31">
        <v>60</v>
      </c>
      <c r="G52" s="31">
        <v>1</v>
      </c>
      <c r="H52" s="31">
        <v>0</v>
      </c>
      <c r="I52" s="31">
        <v>2</v>
      </c>
      <c r="J52" s="31">
        <v>9</v>
      </c>
      <c r="K52" s="32" t="s">
        <v>63</v>
      </c>
      <c r="L52" s="31">
        <v>17.63</v>
      </c>
    </row>
    <row r="53" ht="15" spans="1:13">
      <c r="A53" s="26"/>
      <c r="B53" s="27"/>
      <c r="C53" s="28"/>
      <c r="D53" s="33" t="s">
        <v>36</v>
      </c>
      <c r="E53" s="30"/>
      <c r="F53" s="31"/>
      <c r="G53" s="31"/>
      <c r="H53" s="31"/>
      <c r="I53" s="31"/>
      <c r="J53" s="31"/>
      <c r="K53" s="32"/>
      <c r="L53" s="31"/>
    </row>
    <row r="54" ht="15" spans="1:13">
      <c r="A54" s="26"/>
      <c r="B54" s="27"/>
      <c r="C54" s="28"/>
      <c r="D54" s="33" t="s">
        <v>37</v>
      </c>
      <c r="E54" s="30" t="s">
        <v>64</v>
      </c>
      <c r="F54" s="31">
        <v>100</v>
      </c>
      <c r="G54" s="31">
        <v>18</v>
      </c>
      <c r="H54" s="31">
        <v>17</v>
      </c>
      <c r="I54" s="31">
        <v>16</v>
      </c>
      <c r="J54" s="31">
        <v>295</v>
      </c>
      <c r="K54" s="32" t="s">
        <v>65</v>
      </c>
      <c r="L54" s="31">
        <v>45.96</v>
      </c>
    </row>
    <row r="55" ht="15" spans="1:13">
      <c r="A55" s="26"/>
      <c r="B55" s="27"/>
      <c r="C55" s="28"/>
      <c r="D55" s="33" t="s">
        <v>40</v>
      </c>
      <c r="E55" s="30" t="s">
        <v>66</v>
      </c>
      <c r="F55" s="31">
        <v>150</v>
      </c>
      <c r="G55" s="31">
        <v>5</v>
      </c>
      <c r="H55" s="31">
        <v>5</v>
      </c>
      <c r="I55" s="31">
        <v>33</v>
      </c>
      <c r="J55" s="31">
        <v>197</v>
      </c>
      <c r="K55" s="32" t="s">
        <v>67</v>
      </c>
      <c r="L55" s="31">
        <v>19.86</v>
      </c>
    </row>
    <row r="56" ht="15" spans="1:13">
      <c r="A56" s="26"/>
      <c r="B56" s="27"/>
      <c r="C56" s="28"/>
      <c r="D56" s="33" t="s">
        <v>43</v>
      </c>
      <c r="E56" s="30" t="s">
        <v>68</v>
      </c>
      <c r="F56" s="31">
        <v>200</v>
      </c>
      <c r="G56" s="31">
        <v>1</v>
      </c>
      <c r="H56" s="31">
        <v>0</v>
      </c>
      <c r="I56" s="31">
        <v>20</v>
      </c>
      <c r="J56" s="31">
        <v>87</v>
      </c>
      <c r="K56" s="32" t="s">
        <v>48</v>
      </c>
      <c r="L56" s="53" t="s">
        <v>69</v>
      </c>
    </row>
    <row r="57" ht="15" spans="1:13">
      <c r="A57" s="26"/>
      <c r="B57" s="27"/>
      <c r="C57" s="28"/>
      <c r="D57" s="33" t="s">
        <v>46</v>
      </c>
      <c r="E57" s="30" t="s">
        <v>47</v>
      </c>
      <c r="F57" s="31">
        <v>100</v>
      </c>
      <c r="G57" s="31">
        <v>7</v>
      </c>
      <c r="H57" s="31">
        <v>1</v>
      </c>
      <c r="I57" s="31">
        <v>40</v>
      </c>
      <c r="J57" s="31">
        <v>196</v>
      </c>
      <c r="K57" s="32" t="s">
        <v>48</v>
      </c>
      <c r="L57" s="31">
        <v>12.67</v>
      </c>
      <c r="M57" s="1" t="s">
        <v>70</v>
      </c>
    </row>
    <row r="58" ht="15" spans="1:13">
      <c r="A58" s="26"/>
      <c r="B58" s="27"/>
      <c r="C58" s="28"/>
      <c r="D58" s="33" t="s">
        <v>49</v>
      </c>
      <c r="E58" s="30"/>
      <c r="F58" s="31"/>
      <c r="G58" s="31"/>
      <c r="H58" s="31"/>
      <c r="I58" s="31"/>
      <c r="J58" s="31"/>
      <c r="K58" s="32"/>
      <c r="L58" s="31"/>
    </row>
    <row r="59" ht="15" spans="1:13">
      <c r="A59" s="26"/>
      <c r="B59" s="27"/>
      <c r="C59" s="28"/>
      <c r="D59" s="29"/>
      <c r="E59" s="30" t="s">
        <v>71</v>
      </c>
      <c r="F59" s="31">
        <v>100</v>
      </c>
      <c r="G59" s="31">
        <v>3</v>
      </c>
      <c r="H59" s="31">
        <v>2</v>
      </c>
      <c r="I59" s="31">
        <v>9</v>
      </c>
      <c r="J59" s="31">
        <v>71</v>
      </c>
      <c r="K59" s="32" t="s">
        <v>72</v>
      </c>
      <c r="L59" s="31">
        <v>14.85</v>
      </c>
    </row>
    <row r="60" ht="15" spans="1:13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 spans="1:13">
      <c r="A61" s="34"/>
      <c r="B61" s="35"/>
      <c r="C61" s="36"/>
      <c r="D61" s="37" t="s">
        <v>31</v>
      </c>
      <c r="E61" s="38"/>
      <c r="F61" s="39">
        <f>SUM(F52:F60)</f>
        <v>710</v>
      </c>
      <c r="G61" s="39">
        <f>SUM(G52:G60)</f>
        <v>35</v>
      </c>
      <c r="H61" s="39">
        <f>SUM(H52:H60)</f>
        <v>25</v>
      </c>
      <c r="I61" s="39">
        <f>SUM(I52:I60)</f>
        <v>120</v>
      </c>
      <c r="J61" s="39">
        <f t="shared" ref="J61:L61" si="7">SUM(J52:J60)</f>
        <v>855</v>
      </c>
      <c r="K61" s="40"/>
      <c r="L61" s="39">
        <f t="shared" si="7"/>
        <v>110.97</v>
      </c>
    </row>
    <row r="62" ht="15.75" customHeight="1" spans="1:13">
      <c r="A62" s="44">
        <f>A44</f>
        <v>1</v>
      </c>
      <c r="B62" s="45">
        <f>B44</f>
        <v>3</v>
      </c>
      <c r="C62" s="46" t="s">
        <v>54</v>
      </c>
      <c r="D62" s="47"/>
      <c r="E62" s="48"/>
      <c r="F62" s="49">
        <f>F51+F61</f>
        <v>710</v>
      </c>
      <c r="G62" s="49">
        <f>G51+G61</f>
        <v>35</v>
      </c>
      <c r="H62" s="49">
        <f>H51+H61</f>
        <v>25</v>
      </c>
      <c r="I62" s="49">
        <f>I51+I61</f>
        <v>120</v>
      </c>
      <c r="J62" s="49">
        <f t="shared" ref="J62:L62" si="8">J51+J61</f>
        <v>855</v>
      </c>
      <c r="K62" s="49"/>
      <c r="L62" s="49">
        <f t="shared" si="8"/>
        <v>110.97</v>
      </c>
    </row>
    <row r="63" ht="15" spans="1:13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5" spans="1:13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 spans="1:12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5" spans="1:12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5" spans="1:12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5" spans="1:12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 spans="1:12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 spans="1:12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9">SUM(J63:J69)</f>
        <v>0</v>
      </c>
      <c r="K70" s="40"/>
      <c r="L70" s="39">
        <f t="shared" si="9"/>
        <v>0</v>
      </c>
    </row>
    <row r="71" ht="15" spans="1:12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 t="s">
        <v>73</v>
      </c>
      <c r="F71" s="31">
        <v>150</v>
      </c>
      <c r="G71" s="31">
        <v>1</v>
      </c>
      <c r="H71" s="31">
        <v>1</v>
      </c>
      <c r="I71" s="31">
        <v>15</v>
      </c>
      <c r="J71" s="31">
        <v>67</v>
      </c>
      <c r="K71" s="32" t="s">
        <v>48</v>
      </c>
      <c r="L71" s="31">
        <v>24.45</v>
      </c>
    </row>
    <row r="72" ht="15" spans="1:12">
      <c r="A72" s="26"/>
      <c r="B72" s="27"/>
      <c r="C72" s="28"/>
      <c r="D72" s="33" t="s">
        <v>36</v>
      </c>
      <c r="E72" s="30" t="s">
        <v>74</v>
      </c>
      <c r="F72" s="31">
        <v>200</v>
      </c>
      <c r="G72" s="31">
        <v>7</v>
      </c>
      <c r="H72" s="31">
        <v>3</v>
      </c>
      <c r="I72" s="31">
        <v>15</v>
      </c>
      <c r="J72" s="31">
        <v>111</v>
      </c>
      <c r="K72" s="32" t="s">
        <v>75</v>
      </c>
      <c r="L72" s="31">
        <v>9.5</v>
      </c>
    </row>
    <row r="73" ht="15" spans="1:12">
      <c r="A73" s="26"/>
      <c r="B73" s="27"/>
      <c r="C73" s="28"/>
      <c r="D73" s="33" t="s">
        <v>37</v>
      </c>
      <c r="E73" s="30"/>
      <c r="F73" s="31"/>
      <c r="G73" s="31"/>
      <c r="H73" s="31"/>
      <c r="I73" s="31"/>
      <c r="J73" s="31"/>
      <c r="K73" s="32"/>
      <c r="L73" s="31"/>
    </row>
    <row r="74" ht="15" spans="1:12">
      <c r="A74" s="26"/>
      <c r="B74" s="27"/>
      <c r="C74" s="28"/>
      <c r="D74" s="33" t="s">
        <v>40</v>
      </c>
      <c r="E74" s="30"/>
      <c r="F74" s="31"/>
      <c r="G74" s="31"/>
      <c r="H74" s="31"/>
      <c r="I74" s="31"/>
      <c r="J74" s="31"/>
      <c r="K74" s="32"/>
      <c r="L74" s="31"/>
    </row>
    <row r="75" ht="15" spans="1:12">
      <c r="A75" s="26"/>
      <c r="B75" s="27"/>
      <c r="C75" s="28"/>
      <c r="D75" s="33" t="s">
        <v>43</v>
      </c>
      <c r="E75" s="30" t="s">
        <v>76</v>
      </c>
      <c r="F75" s="31">
        <v>200</v>
      </c>
      <c r="G75" s="31">
        <v>0</v>
      </c>
      <c r="H75" s="31">
        <v>0</v>
      </c>
      <c r="I75" s="31">
        <v>12</v>
      </c>
      <c r="J75" s="31">
        <v>51</v>
      </c>
      <c r="K75" s="32" t="s">
        <v>77</v>
      </c>
      <c r="L75" s="31">
        <v>5.87</v>
      </c>
    </row>
    <row r="76" ht="15" spans="1:12">
      <c r="A76" s="26"/>
      <c r="B76" s="27"/>
      <c r="C76" s="28"/>
      <c r="D76" s="33" t="s">
        <v>46</v>
      </c>
      <c r="E76" s="30" t="s">
        <v>47</v>
      </c>
      <c r="F76" s="31">
        <v>100</v>
      </c>
      <c r="G76" s="31">
        <v>7</v>
      </c>
      <c r="H76" s="31">
        <v>1</v>
      </c>
      <c r="I76" s="31">
        <v>40</v>
      </c>
      <c r="J76" s="31">
        <v>196</v>
      </c>
      <c r="K76" s="32" t="s">
        <v>48</v>
      </c>
      <c r="L76" s="31">
        <v>12.67</v>
      </c>
    </row>
    <row r="77" ht="15" spans="1:12">
      <c r="A77" s="26"/>
      <c r="B77" s="27"/>
      <c r="C77" s="28"/>
      <c r="D77" s="33" t="s">
        <v>49</v>
      </c>
      <c r="E77" s="30"/>
      <c r="F77" s="31"/>
      <c r="G77" s="31"/>
      <c r="H77" s="31"/>
      <c r="I77" s="31"/>
      <c r="J77" s="31"/>
      <c r="K77" s="32"/>
      <c r="L77" s="31"/>
    </row>
    <row r="78" ht="15" spans="1:12">
      <c r="A78" s="26"/>
      <c r="B78" s="27"/>
      <c r="C78" s="28"/>
      <c r="D78" s="29" t="s">
        <v>52</v>
      </c>
      <c r="E78" s="30" t="s">
        <v>78</v>
      </c>
      <c r="F78" s="31">
        <v>100</v>
      </c>
      <c r="G78" s="31">
        <v>8</v>
      </c>
      <c r="H78" s="31">
        <v>5</v>
      </c>
      <c r="I78" s="31">
        <v>55</v>
      </c>
      <c r="J78" s="31">
        <v>300</v>
      </c>
      <c r="K78" s="32" t="s">
        <v>48</v>
      </c>
      <c r="L78" s="31">
        <v>34</v>
      </c>
    </row>
    <row r="79" ht="15" spans="1:12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 spans="1:12">
      <c r="A80" s="34"/>
      <c r="B80" s="35"/>
      <c r="C80" s="36"/>
      <c r="D80" s="37" t="s">
        <v>31</v>
      </c>
      <c r="E80" s="38"/>
      <c r="F80" s="39">
        <f>SUM(F71:F79)</f>
        <v>750</v>
      </c>
      <c r="G80" s="39">
        <f>SUM(G71:G79)</f>
        <v>23</v>
      </c>
      <c r="H80" s="39">
        <f>SUM(H71:H79)</f>
        <v>10</v>
      </c>
      <c r="I80" s="39">
        <f>SUM(I71:I79)</f>
        <v>137</v>
      </c>
      <c r="J80" s="39">
        <f t="shared" ref="J80:L80" si="10">SUM(J71:J79)</f>
        <v>725</v>
      </c>
      <c r="K80" s="40"/>
      <c r="L80" s="39">
        <v>63.42</v>
      </c>
    </row>
    <row r="81" ht="15.75" customHeight="1" spans="1:12">
      <c r="A81" s="44">
        <f>A63</f>
        <v>1</v>
      </c>
      <c r="B81" s="45">
        <f>B63</f>
        <v>4</v>
      </c>
      <c r="C81" s="46" t="s">
        <v>54</v>
      </c>
      <c r="D81" s="47"/>
      <c r="E81" s="48"/>
      <c r="F81" s="49">
        <f>F70+F80</f>
        <v>750</v>
      </c>
      <c r="G81" s="49">
        <f>G70+G80</f>
        <v>23</v>
      </c>
      <c r="H81" s="49">
        <f>H70+H80</f>
        <v>10</v>
      </c>
      <c r="I81" s="49">
        <f>I70+I80</f>
        <v>137</v>
      </c>
      <c r="J81" s="49">
        <f t="shared" ref="J81:L81" si="11">J70+J80</f>
        <v>725</v>
      </c>
      <c r="K81" s="49"/>
      <c r="L81" s="49">
        <f t="shared" si="11"/>
        <v>63.42</v>
      </c>
    </row>
    <row r="82" ht="15" spans="1:12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5" spans="1:12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5" spans="1:12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5" spans="1:12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5" spans="1:12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5" spans="1:12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 spans="1:12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 spans="1:12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12">SUM(J82:J88)</f>
        <v>0</v>
      </c>
      <c r="K89" s="40"/>
      <c r="L89" s="39">
        <f t="shared" si="12"/>
        <v>0</v>
      </c>
    </row>
    <row r="90" ht="15" spans="1:12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 t="s">
        <v>79</v>
      </c>
      <c r="F90" s="31">
        <v>60</v>
      </c>
      <c r="G90" s="31">
        <v>1</v>
      </c>
      <c r="H90" s="31">
        <v>0</v>
      </c>
      <c r="I90" s="31">
        <v>6</v>
      </c>
      <c r="J90" s="31">
        <v>31</v>
      </c>
      <c r="K90" s="32" t="s">
        <v>80</v>
      </c>
      <c r="L90" s="31">
        <v>16.41</v>
      </c>
    </row>
    <row r="91" ht="15" spans="1:12">
      <c r="A91" s="26"/>
      <c r="B91" s="27"/>
      <c r="C91" s="28"/>
      <c r="D91" s="33" t="s">
        <v>36</v>
      </c>
      <c r="E91" s="30"/>
      <c r="F91" s="31"/>
      <c r="G91" s="31"/>
      <c r="H91" s="31"/>
      <c r="I91" s="31"/>
      <c r="J91" s="31"/>
      <c r="K91" s="32"/>
      <c r="L91" s="31"/>
    </row>
    <row r="92" ht="15" spans="1:12">
      <c r="A92" s="26"/>
      <c r="B92" s="27"/>
      <c r="C92" s="28"/>
      <c r="D92" s="33" t="s">
        <v>37</v>
      </c>
      <c r="E92" s="30" t="s">
        <v>81</v>
      </c>
      <c r="F92" s="31">
        <v>100</v>
      </c>
      <c r="G92" s="31">
        <v>32</v>
      </c>
      <c r="H92" s="31">
        <v>2</v>
      </c>
      <c r="I92" s="31">
        <v>1</v>
      </c>
      <c r="J92" s="31">
        <v>155</v>
      </c>
      <c r="K92" s="32" t="s">
        <v>82</v>
      </c>
      <c r="L92" s="31">
        <v>67.34</v>
      </c>
    </row>
    <row r="93" ht="15" spans="1:12">
      <c r="A93" s="26"/>
      <c r="B93" s="27"/>
      <c r="C93" s="28"/>
      <c r="D93" s="33" t="s">
        <v>40</v>
      </c>
      <c r="E93" s="30" t="s">
        <v>83</v>
      </c>
      <c r="F93" s="31">
        <v>150</v>
      </c>
      <c r="G93" s="31">
        <v>8</v>
      </c>
      <c r="H93" s="31">
        <v>6</v>
      </c>
      <c r="I93" s="31">
        <v>36</v>
      </c>
      <c r="J93" s="31">
        <v>234</v>
      </c>
      <c r="K93" s="32" t="s">
        <v>84</v>
      </c>
      <c r="L93" s="31">
        <v>17.54</v>
      </c>
    </row>
    <row r="94" ht="15" spans="1:12">
      <c r="A94" s="26"/>
      <c r="B94" s="27"/>
      <c r="C94" s="28"/>
      <c r="D94" s="33" t="s">
        <v>43</v>
      </c>
      <c r="E94" s="30" t="s">
        <v>85</v>
      </c>
      <c r="F94" s="31">
        <v>200</v>
      </c>
      <c r="G94" s="31">
        <v>1</v>
      </c>
      <c r="H94" s="31">
        <v>0</v>
      </c>
      <c r="I94" s="31">
        <v>16</v>
      </c>
      <c r="J94" s="31">
        <v>67</v>
      </c>
      <c r="K94" s="32" t="s">
        <v>86</v>
      </c>
      <c r="L94" s="31">
        <v>3.04</v>
      </c>
    </row>
    <row r="95" ht="15" spans="1:12">
      <c r="A95" s="26"/>
      <c r="B95" s="27"/>
      <c r="C95" s="28"/>
      <c r="D95" s="33" t="s">
        <v>46</v>
      </c>
      <c r="E95" s="30" t="s">
        <v>47</v>
      </c>
      <c r="F95" s="31">
        <v>100</v>
      </c>
      <c r="G95" s="31">
        <v>7</v>
      </c>
      <c r="H95" s="31">
        <v>1</v>
      </c>
      <c r="I95" s="31">
        <v>40</v>
      </c>
      <c r="J95" s="31">
        <v>196</v>
      </c>
      <c r="K95" s="32" t="s">
        <v>48</v>
      </c>
      <c r="L95" s="31">
        <v>6.33</v>
      </c>
    </row>
    <row r="96" ht="15" spans="1:12">
      <c r="A96" s="26"/>
      <c r="B96" s="27"/>
      <c r="C96" s="28"/>
      <c r="D96" s="33" t="s">
        <v>49</v>
      </c>
      <c r="E96" s="30"/>
      <c r="F96" s="31"/>
      <c r="G96" s="31"/>
      <c r="H96" s="31"/>
      <c r="I96" s="31"/>
      <c r="J96" s="31"/>
      <c r="K96" s="32"/>
      <c r="L96" s="31"/>
    </row>
    <row r="97" ht="15" spans="1:12">
      <c r="A97" s="26"/>
      <c r="B97" s="27"/>
      <c r="C97" s="28"/>
      <c r="D97" s="29"/>
      <c r="E97" s="30" t="s">
        <v>71</v>
      </c>
      <c r="F97" s="31">
        <v>100</v>
      </c>
      <c r="G97" s="31">
        <v>3</v>
      </c>
      <c r="H97" s="31">
        <v>2</v>
      </c>
      <c r="I97" s="31">
        <v>9</v>
      </c>
      <c r="J97" s="31">
        <v>71</v>
      </c>
      <c r="K97" s="32" t="s">
        <v>72</v>
      </c>
      <c r="L97" s="31">
        <v>14.85</v>
      </c>
    </row>
    <row r="98" ht="15" spans="1:12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 spans="1:12">
      <c r="A99" s="34"/>
      <c r="B99" s="35"/>
      <c r="C99" s="36"/>
      <c r="D99" s="37" t="s">
        <v>31</v>
      </c>
      <c r="E99" s="38"/>
      <c r="F99" s="39">
        <f>SUM(F90:F98)</f>
        <v>710</v>
      </c>
      <c r="G99" s="39">
        <f>SUM(G90:G98)</f>
        <v>52</v>
      </c>
      <c r="H99" s="39">
        <f>SUM(H90:H98)</f>
        <v>11</v>
      </c>
      <c r="I99" s="39">
        <f>SUM(I90:I98)</f>
        <v>108</v>
      </c>
      <c r="J99" s="39">
        <f t="shared" ref="J99:L99" si="13">SUM(J90:J98)</f>
        <v>754</v>
      </c>
      <c r="K99" s="40"/>
      <c r="L99" s="39">
        <f t="shared" si="13"/>
        <v>125.51</v>
      </c>
    </row>
    <row r="100" ht="15.75" customHeight="1" spans="1:12">
      <c r="A100" s="44">
        <f>A82</f>
        <v>1</v>
      </c>
      <c r="B100" s="45">
        <f>B82</f>
        <v>5</v>
      </c>
      <c r="C100" s="46" t="s">
        <v>54</v>
      </c>
      <c r="D100" s="47"/>
      <c r="E100" s="48"/>
      <c r="F100" s="49">
        <f>F89+F99</f>
        <v>710</v>
      </c>
      <c r="G100" s="49">
        <f>G89+G99</f>
        <v>52</v>
      </c>
      <c r="H100" s="49">
        <f>H89+H99</f>
        <v>11</v>
      </c>
      <c r="I100" s="49">
        <f>I89+I99</f>
        <v>108</v>
      </c>
      <c r="J100" s="49">
        <f t="shared" ref="J100:L100" si="14">J89+J99</f>
        <v>754</v>
      </c>
      <c r="K100" s="49"/>
      <c r="L100" s="49">
        <f t="shared" si="14"/>
        <v>125.51</v>
      </c>
    </row>
    <row r="101" ht="15" spans="1:12">
      <c r="A101" s="19">
        <v>1</v>
      </c>
      <c r="B101" s="20">
        <v>6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5" spans="1:12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5" spans="1:12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5" spans="1:12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5" spans="1:12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5" spans="1:12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 spans="1:12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 spans="1:12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 t="shared" ref="G108:J108" si="15">SUM(G101:G107)</f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40"/>
      <c r="L108" s="39">
        <f>SUM(L101:L107)</f>
        <v>0</v>
      </c>
    </row>
    <row r="109" ht="15" spans="1:12">
      <c r="A109" s="41">
        <f>A101</f>
        <v>1</v>
      </c>
      <c r="B109" s="42">
        <f>B101</f>
        <v>6</v>
      </c>
      <c r="C109" s="43" t="s">
        <v>32</v>
      </c>
      <c r="D109" s="33" t="s">
        <v>33</v>
      </c>
      <c r="E109" s="30" t="s">
        <v>87</v>
      </c>
      <c r="F109" s="31">
        <v>60</v>
      </c>
      <c r="G109" s="31">
        <v>14</v>
      </c>
      <c r="H109" s="31">
        <v>18</v>
      </c>
      <c r="I109" s="31">
        <v>0</v>
      </c>
      <c r="J109" s="31">
        <v>215</v>
      </c>
      <c r="K109" s="32" t="s">
        <v>88</v>
      </c>
      <c r="L109" s="31">
        <v>40</v>
      </c>
    </row>
    <row r="110" ht="15" spans="1:12">
      <c r="A110" s="26"/>
      <c r="B110" s="27"/>
      <c r="C110" s="28"/>
      <c r="D110" s="33" t="s">
        <v>36</v>
      </c>
      <c r="E110" s="30" t="s">
        <v>89</v>
      </c>
      <c r="F110" s="31">
        <v>200</v>
      </c>
      <c r="G110" s="31">
        <v>9</v>
      </c>
      <c r="H110" s="31">
        <v>9</v>
      </c>
      <c r="I110" s="31">
        <v>47</v>
      </c>
      <c r="J110" s="31">
        <v>301</v>
      </c>
      <c r="K110" s="32" t="s">
        <v>90</v>
      </c>
      <c r="L110" s="31">
        <v>18.38</v>
      </c>
    </row>
    <row r="111" ht="15" spans="1:12">
      <c r="A111" s="26"/>
      <c r="B111" s="27"/>
      <c r="C111" s="28"/>
      <c r="D111" s="33" t="s">
        <v>37</v>
      </c>
      <c r="E111" s="30"/>
      <c r="F111" s="31"/>
      <c r="G111" s="31"/>
      <c r="H111" s="31"/>
      <c r="I111" s="31"/>
      <c r="J111" s="31"/>
      <c r="K111" s="32"/>
      <c r="L111" s="31"/>
    </row>
    <row r="112" ht="15" spans="1:12">
      <c r="A112" s="26"/>
      <c r="B112" s="27"/>
      <c r="C112" s="28"/>
      <c r="D112" s="33" t="s">
        <v>40</v>
      </c>
      <c r="E112" s="30"/>
      <c r="F112" s="31"/>
      <c r="G112" s="31"/>
      <c r="H112" s="31"/>
      <c r="I112" s="31"/>
      <c r="J112" s="31"/>
      <c r="K112" s="32"/>
      <c r="L112" s="31"/>
    </row>
    <row r="113" ht="15" spans="1:13">
      <c r="A113" s="26"/>
      <c r="B113" s="27"/>
      <c r="C113" s="28"/>
      <c r="D113" s="33" t="s">
        <v>43</v>
      </c>
      <c r="E113" s="30" t="s">
        <v>91</v>
      </c>
      <c r="F113" s="31">
        <v>200</v>
      </c>
      <c r="G113" s="31">
        <v>5</v>
      </c>
      <c r="H113" s="31">
        <v>4</v>
      </c>
      <c r="I113" s="31">
        <v>13</v>
      </c>
      <c r="J113" s="31">
        <v>100</v>
      </c>
      <c r="K113" s="32" t="s">
        <v>92</v>
      </c>
      <c r="L113" s="31">
        <v>11.12</v>
      </c>
    </row>
    <row r="114" ht="15" spans="1:13">
      <c r="A114" s="26"/>
      <c r="B114" s="27"/>
      <c r="C114" s="28"/>
      <c r="D114" s="33" t="s">
        <v>46</v>
      </c>
      <c r="E114" s="30" t="s">
        <v>47</v>
      </c>
      <c r="F114" s="31">
        <v>100</v>
      </c>
      <c r="G114" s="31">
        <v>7</v>
      </c>
      <c r="H114" s="31">
        <v>1</v>
      </c>
      <c r="I114" s="31">
        <v>40</v>
      </c>
      <c r="J114" s="31">
        <v>196</v>
      </c>
      <c r="K114" s="32" t="s">
        <v>48</v>
      </c>
      <c r="L114" s="31">
        <v>12.67</v>
      </c>
    </row>
    <row r="115" ht="15" spans="1:13">
      <c r="A115" s="26"/>
      <c r="B115" s="27"/>
      <c r="C115" s="28"/>
      <c r="D115" s="33" t="s">
        <v>49</v>
      </c>
      <c r="E115" s="30"/>
      <c r="F115" s="31"/>
      <c r="G115" s="31"/>
      <c r="H115" s="31"/>
      <c r="I115" s="31"/>
      <c r="J115" s="31"/>
      <c r="K115" s="32"/>
      <c r="L115" s="31"/>
    </row>
    <row r="116" ht="15" spans="1:13">
      <c r="A116" s="26"/>
      <c r="B116" s="27"/>
      <c r="C116" s="28"/>
      <c r="D116" s="29" t="s">
        <v>52</v>
      </c>
      <c r="E116" s="30" t="s">
        <v>73</v>
      </c>
      <c r="F116" s="31">
        <v>150</v>
      </c>
      <c r="G116" s="31">
        <v>1</v>
      </c>
      <c r="H116" s="31">
        <v>1</v>
      </c>
      <c r="I116" s="31">
        <v>15</v>
      </c>
      <c r="J116" s="31">
        <v>67</v>
      </c>
      <c r="K116" s="32" t="s">
        <v>48</v>
      </c>
      <c r="L116" s="31">
        <v>24.45</v>
      </c>
      <c r="M116" s="1" t="s">
        <v>70</v>
      </c>
    </row>
    <row r="117" ht="15" spans="1:13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 spans="1:13">
      <c r="A118" s="34"/>
      <c r="B118" s="35"/>
      <c r="C118" s="36"/>
      <c r="D118" s="37" t="s">
        <v>31</v>
      </c>
      <c r="E118" s="38"/>
      <c r="F118" s="39">
        <f>SUM(F109:F117)</f>
        <v>710</v>
      </c>
      <c r="G118" s="39">
        <f t="shared" ref="G118:J118" si="16">SUM(G109:G117)</f>
        <v>36</v>
      </c>
      <c r="H118" s="39">
        <f t="shared" si="16"/>
        <v>33</v>
      </c>
      <c r="I118" s="39">
        <f t="shared" si="16"/>
        <v>115</v>
      </c>
      <c r="J118" s="39">
        <f t="shared" si="16"/>
        <v>879</v>
      </c>
      <c r="K118" s="40"/>
      <c r="L118" s="39">
        <f>SUM(L109:L117)</f>
        <v>106.62</v>
      </c>
    </row>
    <row r="119" ht="15.75" customHeight="1" spans="1:13">
      <c r="A119" s="44">
        <f>A101</f>
        <v>1</v>
      </c>
      <c r="B119" s="45">
        <f>B101</f>
        <v>6</v>
      </c>
      <c r="C119" s="46" t="s">
        <v>54</v>
      </c>
      <c r="D119" s="47"/>
      <c r="E119" s="48"/>
      <c r="F119" s="49">
        <f>F108+F118</f>
        <v>710</v>
      </c>
      <c r="G119" s="49">
        <f t="shared" ref="G119:J119" si="17">G108+G118</f>
        <v>36</v>
      </c>
      <c r="H119" s="49">
        <f t="shared" si="17"/>
        <v>33</v>
      </c>
      <c r="I119" s="49">
        <f t="shared" si="17"/>
        <v>115</v>
      </c>
      <c r="J119" s="49">
        <f t="shared" si="17"/>
        <v>879</v>
      </c>
      <c r="K119" s="49"/>
      <c r="L119" s="49">
        <f>L108+L118</f>
        <v>106.62</v>
      </c>
    </row>
    <row r="120" ht="15" spans="1:13">
      <c r="A120" s="50">
        <v>2</v>
      </c>
      <c r="B120" s="27">
        <v>1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5" spans="1:13">
      <c r="A121" s="50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 spans="1:13">
      <c r="A122" s="50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5" spans="1:13">
      <c r="A123" s="50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5" spans="1:13">
      <c r="A124" s="50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5" spans="1:13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 spans="1:13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 spans="1:13">
      <c r="A127" s="51"/>
      <c r="B127" s="35"/>
      <c r="C127" s="36"/>
      <c r="D127" s="37" t="s">
        <v>31</v>
      </c>
      <c r="E127" s="38"/>
      <c r="F127" s="39">
        <f>SUM(F120:F126)</f>
        <v>0</v>
      </c>
      <c r="G127" s="39">
        <f t="shared" ref="G127:J127" si="18">SUM(G120:G126)</f>
        <v>0</v>
      </c>
      <c r="H127" s="39">
        <f t="shared" si="18"/>
        <v>0</v>
      </c>
      <c r="I127" s="39">
        <f t="shared" si="18"/>
        <v>0</v>
      </c>
      <c r="J127" s="39">
        <f t="shared" si="18"/>
        <v>0</v>
      </c>
      <c r="K127" s="40"/>
      <c r="L127" s="39">
        <f>SUM(L120:L126)</f>
        <v>0</v>
      </c>
    </row>
    <row r="128" ht="15" spans="1:13">
      <c r="A128" s="42">
        <f>A120</f>
        <v>2</v>
      </c>
      <c r="B128" s="42">
        <f>B120</f>
        <v>1</v>
      </c>
      <c r="C128" s="43" t="s">
        <v>32</v>
      </c>
      <c r="D128" s="33" t="s">
        <v>33</v>
      </c>
      <c r="E128" s="30" t="s">
        <v>93</v>
      </c>
      <c r="F128" s="31">
        <v>100</v>
      </c>
      <c r="G128" s="31">
        <v>1</v>
      </c>
      <c r="H128" s="31">
        <v>10</v>
      </c>
      <c r="I128" s="31">
        <v>7</v>
      </c>
      <c r="J128" s="31">
        <v>124</v>
      </c>
      <c r="K128" s="32" t="s">
        <v>94</v>
      </c>
      <c r="L128" s="31">
        <v>8.97</v>
      </c>
    </row>
    <row r="129" ht="15" spans="1:13">
      <c r="A129" s="50"/>
      <c r="B129" s="27"/>
      <c r="C129" s="28"/>
      <c r="D129" s="33" t="s">
        <v>36</v>
      </c>
      <c r="E129" s="30" t="s">
        <v>95</v>
      </c>
      <c r="F129" s="31">
        <v>200</v>
      </c>
      <c r="G129" s="31">
        <v>6</v>
      </c>
      <c r="H129" s="31">
        <v>7</v>
      </c>
      <c r="I129" s="31">
        <v>13</v>
      </c>
      <c r="J129" s="31">
        <v>135</v>
      </c>
      <c r="K129" s="32" t="s">
        <v>96</v>
      </c>
      <c r="L129" s="31">
        <v>28.16</v>
      </c>
    </row>
    <row r="130" ht="15" spans="1:13">
      <c r="A130" s="50"/>
      <c r="B130" s="27"/>
      <c r="C130" s="28"/>
      <c r="D130" s="33" t="s">
        <v>37</v>
      </c>
      <c r="E130" s="30"/>
      <c r="F130" s="31"/>
      <c r="G130" s="31"/>
      <c r="H130" s="31"/>
      <c r="I130" s="31"/>
      <c r="J130" s="31"/>
      <c r="K130" s="32"/>
      <c r="L130" s="31"/>
    </row>
    <row r="131" ht="15" spans="1:13">
      <c r="A131" s="50"/>
      <c r="B131" s="27"/>
      <c r="C131" s="28"/>
      <c r="D131" s="33" t="s">
        <v>40</v>
      </c>
      <c r="E131" s="30"/>
      <c r="F131" s="31"/>
      <c r="G131" s="31"/>
      <c r="H131" s="31"/>
      <c r="I131" s="31"/>
      <c r="J131" s="31"/>
      <c r="K131" s="32"/>
      <c r="L131" s="31"/>
    </row>
    <row r="132" ht="15" spans="1:13">
      <c r="A132" s="50"/>
      <c r="B132" s="27"/>
      <c r="C132" s="28"/>
      <c r="D132" s="33" t="s">
        <v>43</v>
      </c>
      <c r="E132" s="30" t="s">
        <v>97</v>
      </c>
      <c r="F132" s="31">
        <v>200</v>
      </c>
      <c r="G132" s="31">
        <v>0</v>
      </c>
      <c r="H132" s="31">
        <v>0</v>
      </c>
      <c r="I132" s="31">
        <v>8</v>
      </c>
      <c r="J132" s="31">
        <v>35</v>
      </c>
      <c r="K132" s="32" t="s">
        <v>98</v>
      </c>
      <c r="L132" s="31">
        <v>14.79</v>
      </c>
    </row>
    <row r="133" ht="15" spans="1:13">
      <c r="A133" s="50"/>
      <c r="B133" s="27"/>
      <c r="C133" s="28"/>
      <c r="D133" s="33" t="s">
        <v>46</v>
      </c>
      <c r="E133" s="30" t="s">
        <v>47</v>
      </c>
      <c r="F133" s="31">
        <v>100</v>
      </c>
      <c r="G133" s="31">
        <v>7</v>
      </c>
      <c r="H133" s="31">
        <v>1</v>
      </c>
      <c r="I133" s="31">
        <v>40</v>
      </c>
      <c r="J133" s="31">
        <v>196</v>
      </c>
      <c r="K133" s="32" t="s">
        <v>48</v>
      </c>
      <c r="L133" s="31">
        <v>12.67</v>
      </c>
    </row>
    <row r="134" ht="15" spans="1:13">
      <c r="A134" s="50"/>
      <c r="B134" s="27"/>
      <c r="C134" s="28"/>
      <c r="D134" s="33" t="s">
        <v>49</v>
      </c>
      <c r="E134" s="30"/>
      <c r="F134" s="31"/>
      <c r="G134" s="31"/>
      <c r="H134" s="31"/>
      <c r="I134" s="31"/>
      <c r="J134" s="31"/>
      <c r="K134" s="32"/>
      <c r="L134" s="31"/>
    </row>
    <row r="135" ht="15" spans="1:13">
      <c r="A135" s="50"/>
      <c r="B135" s="27"/>
      <c r="C135" s="28"/>
      <c r="D135" s="29" t="s">
        <v>52</v>
      </c>
      <c r="E135" s="30" t="s">
        <v>99</v>
      </c>
      <c r="F135" s="31">
        <v>100</v>
      </c>
      <c r="G135" s="31">
        <v>7</v>
      </c>
      <c r="H135" s="31">
        <v>2</v>
      </c>
      <c r="I135" s="31">
        <v>56</v>
      </c>
      <c r="J135" s="31">
        <v>268</v>
      </c>
      <c r="K135" s="32" t="s">
        <v>48</v>
      </c>
      <c r="L135" s="31">
        <v>24.9</v>
      </c>
      <c r="M135" s="1" t="s">
        <v>70</v>
      </c>
    </row>
    <row r="136" ht="15" spans="1:13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 spans="1:13">
      <c r="A137" s="51"/>
      <c r="B137" s="35"/>
      <c r="C137" s="36"/>
      <c r="D137" s="37" t="s">
        <v>31</v>
      </c>
      <c r="E137" s="38"/>
      <c r="F137" s="39">
        <f>SUM(F128:F136)</f>
        <v>700</v>
      </c>
      <c r="G137" s="39">
        <f t="shared" ref="G137:J137" si="19">SUM(G128:G136)</f>
        <v>21</v>
      </c>
      <c r="H137" s="39">
        <f t="shared" si="19"/>
        <v>20</v>
      </c>
      <c r="I137" s="39">
        <f t="shared" si="19"/>
        <v>124</v>
      </c>
      <c r="J137" s="39">
        <f t="shared" si="19"/>
        <v>758</v>
      </c>
      <c r="K137" s="40"/>
      <c r="L137" s="39">
        <f>SUM(L128:L136)</f>
        <v>89.49</v>
      </c>
    </row>
    <row r="138" ht="13.5" spans="1:13">
      <c r="A138" s="52">
        <f>A120</f>
        <v>2</v>
      </c>
      <c r="B138" s="52">
        <f>B120</f>
        <v>1</v>
      </c>
      <c r="C138" s="46" t="s">
        <v>54</v>
      </c>
      <c r="D138" s="47"/>
      <c r="E138" s="48"/>
      <c r="F138" s="49">
        <f>F127+F137</f>
        <v>700</v>
      </c>
      <c r="G138" s="49">
        <f>G127+G137</f>
        <v>21</v>
      </c>
      <c r="H138" s="49">
        <f>H127+H137</f>
        <v>20</v>
      </c>
      <c r="I138" s="49">
        <f>I127+I137</f>
        <v>124</v>
      </c>
      <c r="J138" s="49">
        <f t="shared" ref="J138:L138" si="20">J127+J137</f>
        <v>758</v>
      </c>
      <c r="K138" s="49"/>
      <c r="L138" s="49">
        <f t="shared" si="20"/>
        <v>89.49</v>
      </c>
    </row>
    <row r="139" ht="15" spans="1:13">
      <c r="A139" s="19">
        <v>2</v>
      </c>
      <c r="B139" s="20">
        <v>2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5" spans="1:13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5" spans="1:13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5.75" customHeight="1" spans="1:13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5" spans="1:13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5" spans="1:13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 spans="1:12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 spans="1:12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 t="shared" ref="G146:J146" si="21">SUM(G139:G145)</f>
        <v>0</v>
      </c>
      <c r="H146" s="39">
        <f t="shared" si="21"/>
        <v>0</v>
      </c>
      <c r="I146" s="39">
        <f t="shared" si="21"/>
        <v>0</v>
      </c>
      <c r="J146" s="39">
        <f t="shared" si="21"/>
        <v>0</v>
      </c>
      <c r="K146" s="40"/>
      <c r="L146" s="39">
        <f>SUM(L139:L145)</f>
        <v>0</v>
      </c>
    </row>
    <row r="147" ht="15" spans="1:12">
      <c r="A147" s="41">
        <f>A139</f>
        <v>2</v>
      </c>
      <c r="B147" s="42">
        <f>B139</f>
        <v>2</v>
      </c>
      <c r="C147" s="43" t="s">
        <v>32</v>
      </c>
      <c r="D147" s="33" t="s">
        <v>33</v>
      </c>
      <c r="E147" s="30" t="s">
        <v>62</v>
      </c>
      <c r="F147" s="31">
        <v>100</v>
      </c>
      <c r="G147" s="31">
        <v>1</v>
      </c>
      <c r="H147" s="31">
        <v>0</v>
      </c>
      <c r="I147" s="31">
        <v>3</v>
      </c>
      <c r="J147" s="31">
        <v>14</v>
      </c>
      <c r="K147" s="32" t="s">
        <v>100</v>
      </c>
      <c r="L147" s="31">
        <v>29.37</v>
      </c>
    </row>
    <row r="148" ht="15" spans="1:12">
      <c r="A148" s="26"/>
      <c r="B148" s="27"/>
      <c r="C148" s="28"/>
      <c r="D148" s="33" t="s">
        <v>36</v>
      </c>
      <c r="E148" s="30"/>
      <c r="F148" s="31"/>
      <c r="G148" s="31"/>
      <c r="H148" s="31"/>
      <c r="I148" s="31"/>
      <c r="J148" s="31"/>
      <c r="K148" s="32"/>
      <c r="L148" s="31"/>
    </row>
    <row r="149" ht="15" spans="1:12">
      <c r="A149" s="26"/>
      <c r="B149" s="27"/>
      <c r="C149" s="28"/>
      <c r="D149" s="33" t="s">
        <v>37</v>
      </c>
      <c r="E149" s="30" t="s">
        <v>101</v>
      </c>
      <c r="F149" s="31">
        <v>200</v>
      </c>
      <c r="G149" s="31">
        <v>27</v>
      </c>
      <c r="H149" s="31">
        <v>8</v>
      </c>
      <c r="I149" s="31">
        <v>33</v>
      </c>
      <c r="J149" s="31">
        <v>315</v>
      </c>
      <c r="K149" s="32" t="s">
        <v>102</v>
      </c>
      <c r="L149" s="31">
        <v>65.32</v>
      </c>
    </row>
    <row r="150" ht="15" spans="1:12">
      <c r="A150" s="26"/>
      <c r="B150" s="27"/>
      <c r="C150" s="28"/>
      <c r="D150" s="33" t="s">
        <v>40</v>
      </c>
      <c r="E150" s="30"/>
      <c r="F150" s="31"/>
      <c r="G150" s="31"/>
      <c r="H150" s="31"/>
      <c r="I150" s="31"/>
      <c r="J150" s="31"/>
      <c r="K150" s="32"/>
      <c r="L150" s="31"/>
    </row>
    <row r="151" ht="15" spans="1:12">
      <c r="A151" s="26"/>
      <c r="B151" s="27"/>
      <c r="C151" s="28"/>
      <c r="D151" s="33" t="s">
        <v>43</v>
      </c>
      <c r="E151" s="30" t="s">
        <v>103</v>
      </c>
      <c r="F151" s="31">
        <v>200</v>
      </c>
      <c r="G151" s="31">
        <v>0</v>
      </c>
      <c r="H151" s="31">
        <v>0</v>
      </c>
      <c r="I151" s="31">
        <v>6</v>
      </c>
      <c r="J151" s="31">
        <v>27</v>
      </c>
      <c r="K151" s="32" t="s">
        <v>104</v>
      </c>
      <c r="L151" s="31">
        <v>3.81</v>
      </c>
    </row>
    <row r="152" ht="15" spans="1:12">
      <c r="A152" s="26"/>
      <c r="B152" s="27"/>
      <c r="C152" s="28"/>
      <c r="D152" s="33" t="s">
        <v>46</v>
      </c>
      <c r="E152" s="30" t="s">
        <v>47</v>
      </c>
      <c r="F152" s="31">
        <v>100</v>
      </c>
      <c r="G152" s="31">
        <v>7</v>
      </c>
      <c r="H152" s="31">
        <v>1</v>
      </c>
      <c r="I152" s="31">
        <v>40</v>
      </c>
      <c r="J152" s="31">
        <v>196</v>
      </c>
      <c r="K152" s="32" t="s">
        <v>48</v>
      </c>
      <c r="L152" s="31">
        <v>12.67</v>
      </c>
    </row>
    <row r="153" ht="15" spans="1:12">
      <c r="A153" s="26"/>
      <c r="B153" s="27"/>
      <c r="C153" s="28"/>
      <c r="D153" s="33" t="s">
        <v>49</v>
      </c>
      <c r="E153" s="30"/>
      <c r="F153" s="31"/>
      <c r="G153" s="31"/>
      <c r="H153" s="31"/>
      <c r="I153" s="31"/>
      <c r="J153" s="31"/>
      <c r="K153" s="32"/>
      <c r="L153" s="31"/>
    </row>
    <row r="154" ht="15" spans="1:12">
      <c r="A154" s="26"/>
      <c r="B154" s="27"/>
      <c r="C154" s="28"/>
      <c r="D154" s="29" t="s">
        <v>52</v>
      </c>
      <c r="E154" s="30" t="s">
        <v>105</v>
      </c>
      <c r="F154" s="31">
        <v>100</v>
      </c>
      <c r="G154" s="31">
        <v>7</v>
      </c>
      <c r="H154" s="31">
        <v>2</v>
      </c>
      <c r="I154" s="31">
        <v>56</v>
      </c>
      <c r="J154" s="31">
        <v>268</v>
      </c>
      <c r="K154" s="32" t="s">
        <v>48</v>
      </c>
      <c r="L154" s="31">
        <v>24.45</v>
      </c>
    </row>
    <row r="155" ht="15" spans="1:12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 spans="1:12">
      <c r="A156" s="34"/>
      <c r="B156" s="35"/>
      <c r="C156" s="36"/>
      <c r="D156" s="37" t="s">
        <v>31</v>
      </c>
      <c r="E156" s="38"/>
      <c r="F156" s="39">
        <v>760</v>
      </c>
      <c r="G156" s="39">
        <f t="shared" ref="G156:J156" si="22">SUM(G147:G155)</f>
        <v>42</v>
      </c>
      <c r="H156" s="39">
        <f t="shared" si="22"/>
        <v>11</v>
      </c>
      <c r="I156" s="39">
        <f t="shared" si="22"/>
        <v>138</v>
      </c>
      <c r="J156" s="39">
        <f t="shared" si="22"/>
        <v>820</v>
      </c>
      <c r="K156" s="40"/>
      <c r="L156" s="39">
        <f>SUM(L147:L155)</f>
        <v>135.62</v>
      </c>
    </row>
    <row r="157" ht="13.5" spans="1:12">
      <c r="A157" s="44">
        <f>A139</f>
        <v>2</v>
      </c>
      <c r="B157" s="45">
        <f>B139</f>
        <v>2</v>
      </c>
      <c r="C157" s="46" t="s">
        <v>54</v>
      </c>
      <c r="D157" s="47"/>
      <c r="E157" s="48"/>
      <c r="F157" s="49">
        <f>F146+F156</f>
        <v>760</v>
      </c>
      <c r="G157" s="49">
        <f>G146+G156</f>
        <v>42</v>
      </c>
      <c r="H157" s="49">
        <f>H146+H156</f>
        <v>11</v>
      </c>
      <c r="I157" s="49">
        <f>I146+I156</f>
        <v>138</v>
      </c>
      <c r="J157" s="49">
        <f t="shared" ref="J157:L157" si="23">J146+J156</f>
        <v>820</v>
      </c>
      <c r="K157" s="49"/>
      <c r="L157" s="49">
        <f t="shared" si="23"/>
        <v>135.62</v>
      </c>
    </row>
    <row r="158" ht="15" spans="1:12">
      <c r="A158" s="19">
        <v>2</v>
      </c>
      <c r="B158" s="20">
        <v>3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5" spans="1:12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5" spans="1:12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5" spans="1:12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5" spans="1:12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5" spans="1:12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 spans="1:12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 spans="1:12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 t="shared" ref="G165:J165" si="24">SUM(G158:G164)</f>
        <v>0</v>
      </c>
      <c r="H165" s="39">
        <f t="shared" si="24"/>
        <v>0</v>
      </c>
      <c r="I165" s="39">
        <f t="shared" si="24"/>
        <v>0</v>
      </c>
      <c r="J165" s="39">
        <f t="shared" si="24"/>
        <v>0</v>
      </c>
      <c r="K165" s="40"/>
      <c r="L165" s="39">
        <f>SUM(L158:L164)</f>
        <v>0</v>
      </c>
    </row>
    <row r="166" ht="15" spans="1:12">
      <c r="A166" s="41">
        <f>A158</f>
        <v>2</v>
      </c>
      <c r="B166" s="42">
        <f>B158</f>
        <v>3</v>
      </c>
      <c r="C166" s="43" t="s">
        <v>32</v>
      </c>
      <c r="D166" s="33" t="s">
        <v>33</v>
      </c>
      <c r="E166" s="30" t="s">
        <v>106</v>
      </c>
      <c r="F166" s="31">
        <v>100</v>
      </c>
      <c r="G166" s="31">
        <v>1</v>
      </c>
      <c r="H166" s="31">
        <v>9</v>
      </c>
      <c r="I166" s="31">
        <v>7</v>
      </c>
      <c r="J166" s="31">
        <v>112</v>
      </c>
      <c r="K166" s="32" t="s">
        <v>107</v>
      </c>
      <c r="L166" s="31">
        <v>13.96</v>
      </c>
    </row>
    <row r="167" ht="25.5" spans="1:12">
      <c r="A167" s="26"/>
      <c r="B167" s="27"/>
      <c r="C167" s="28"/>
      <c r="D167" s="33" t="s">
        <v>36</v>
      </c>
      <c r="E167" s="30" t="s">
        <v>108</v>
      </c>
      <c r="F167" s="31">
        <v>200</v>
      </c>
      <c r="G167" s="31">
        <v>4</v>
      </c>
      <c r="H167" s="31">
        <v>4</v>
      </c>
      <c r="I167" s="31">
        <v>8</v>
      </c>
      <c r="J167" s="31">
        <v>78</v>
      </c>
      <c r="K167" s="32" t="s">
        <v>109</v>
      </c>
      <c r="L167" s="31">
        <v>12.3</v>
      </c>
    </row>
    <row r="168" ht="15" spans="1:12">
      <c r="A168" s="26"/>
      <c r="B168" s="27"/>
      <c r="C168" s="28"/>
      <c r="D168" s="33" t="s">
        <v>37</v>
      </c>
      <c r="E168" s="30"/>
      <c r="F168" s="31"/>
      <c r="G168" s="31"/>
      <c r="H168" s="31"/>
      <c r="I168" s="31"/>
      <c r="J168" s="31"/>
      <c r="K168" s="32"/>
      <c r="L168" s="31"/>
    </row>
    <row r="169" ht="15" spans="1:12">
      <c r="A169" s="26"/>
      <c r="B169" s="27"/>
      <c r="C169" s="28"/>
      <c r="D169" s="33" t="s">
        <v>40</v>
      </c>
      <c r="E169" s="30"/>
      <c r="F169" s="31"/>
      <c r="G169" s="31"/>
      <c r="H169" s="31"/>
      <c r="I169" s="31"/>
      <c r="J169" s="31"/>
      <c r="K169" s="32"/>
      <c r="L169" s="31"/>
    </row>
    <row r="170" ht="15" spans="1:12">
      <c r="A170" s="26"/>
      <c r="B170" s="27"/>
      <c r="C170" s="28"/>
      <c r="D170" s="33" t="s">
        <v>43</v>
      </c>
      <c r="E170" s="30" t="s">
        <v>44</v>
      </c>
      <c r="F170" s="31">
        <v>200</v>
      </c>
      <c r="G170" s="31">
        <v>1</v>
      </c>
      <c r="H170" s="31">
        <v>0</v>
      </c>
      <c r="I170" s="31">
        <v>20</v>
      </c>
      <c r="J170" s="31">
        <v>81</v>
      </c>
      <c r="K170" s="32" t="s">
        <v>45</v>
      </c>
      <c r="L170" s="31">
        <v>7.8</v>
      </c>
    </row>
    <row r="171" ht="15" spans="1:12">
      <c r="A171" s="26"/>
      <c r="B171" s="27"/>
      <c r="C171" s="28"/>
      <c r="D171" s="33" t="s">
        <v>46</v>
      </c>
      <c r="E171" s="30" t="s">
        <v>110</v>
      </c>
      <c r="F171" s="31">
        <v>100</v>
      </c>
      <c r="G171" s="31">
        <v>7</v>
      </c>
      <c r="H171" s="31">
        <v>1</v>
      </c>
      <c r="I171" s="31">
        <v>40</v>
      </c>
      <c r="J171" s="31">
        <v>196</v>
      </c>
      <c r="K171" s="32" t="s">
        <v>48</v>
      </c>
      <c r="L171" s="31">
        <v>12.67</v>
      </c>
    </row>
    <row r="172" ht="15" spans="1:12">
      <c r="A172" s="26"/>
      <c r="B172" s="27"/>
      <c r="C172" s="28"/>
      <c r="D172" s="33" t="s">
        <v>49</v>
      </c>
      <c r="E172" s="30"/>
      <c r="F172" s="31"/>
      <c r="G172" s="31"/>
      <c r="H172" s="31"/>
      <c r="I172" s="31"/>
      <c r="J172" s="31"/>
      <c r="K172" s="32"/>
      <c r="L172" s="31"/>
    </row>
    <row r="173" ht="15" spans="1:12">
      <c r="A173" s="26"/>
      <c r="B173" s="27"/>
      <c r="C173" s="28"/>
      <c r="D173" s="29" t="s">
        <v>52</v>
      </c>
      <c r="E173" s="30" t="s">
        <v>111</v>
      </c>
      <c r="F173" s="31">
        <v>100</v>
      </c>
      <c r="G173" s="31">
        <v>8</v>
      </c>
      <c r="H173" s="31">
        <v>5</v>
      </c>
      <c r="I173" s="31">
        <v>55</v>
      </c>
      <c r="J173" s="31">
        <v>300</v>
      </c>
      <c r="K173" s="32" t="s">
        <v>48</v>
      </c>
      <c r="L173" s="31">
        <v>45</v>
      </c>
    </row>
    <row r="174" ht="15" spans="1:12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 spans="1:12">
      <c r="A175" s="34"/>
      <c r="B175" s="35"/>
      <c r="C175" s="36"/>
      <c r="D175" s="37" t="s">
        <v>31</v>
      </c>
      <c r="E175" s="38"/>
      <c r="F175" s="39">
        <f>SUM(F166:F174)</f>
        <v>700</v>
      </c>
      <c r="G175" s="39">
        <f t="shared" ref="G175:J175" si="25">SUM(G166:G174)</f>
        <v>21</v>
      </c>
      <c r="H175" s="39">
        <f t="shared" si="25"/>
        <v>19</v>
      </c>
      <c r="I175" s="39">
        <f t="shared" si="25"/>
        <v>130</v>
      </c>
      <c r="J175" s="39">
        <f t="shared" si="25"/>
        <v>767</v>
      </c>
      <c r="K175" s="40"/>
      <c r="L175" s="39">
        <f>SUM(L166:L174)</f>
        <v>91.73</v>
      </c>
    </row>
    <row r="176" ht="13.5" spans="1:12">
      <c r="A176" s="44">
        <f>A158</f>
        <v>2</v>
      </c>
      <c r="B176" s="45">
        <f>B158</f>
        <v>3</v>
      </c>
      <c r="C176" s="46" t="s">
        <v>54</v>
      </c>
      <c r="D176" s="47"/>
      <c r="E176" s="48"/>
      <c r="F176" s="49">
        <f>F165+F175</f>
        <v>700</v>
      </c>
      <c r="G176" s="49">
        <f>G165+G175</f>
        <v>21</v>
      </c>
      <c r="H176" s="49">
        <f>H165+H175</f>
        <v>19</v>
      </c>
      <c r="I176" s="49">
        <f>I165+I175</f>
        <v>130</v>
      </c>
      <c r="J176" s="49">
        <f t="shared" ref="J176:L176" si="26">J165+J175</f>
        <v>767</v>
      </c>
      <c r="K176" s="49"/>
      <c r="L176" s="49">
        <f t="shared" si="26"/>
        <v>91.73</v>
      </c>
    </row>
    <row r="177" ht="15" spans="1:12">
      <c r="A177" s="19">
        <v>2</v>
      </c>
      <c r="B177" s="20">
        <v>4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5" spans="1:12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5" spans="1:12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5" spans="1:12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5" spans="1:12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5" spans="1:12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 spans="1:12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 spans="1:12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 t="shared" ref="G184:J184" si="27">SUM(G177:G183)</f>
        <v>0</v>
      </c>
      <c r="H184" s="39">
        <f t="shared" si="27"/>
        <v>0</v>
      </c>
      <c r="I184" s="39">
        <f t="shared" si="27"/>
        <v>0</v>
      </c>
      <c r="J184" s="39">
        <f t="shared" si="27"/>
        <v>0</v>
      </c>
      <c r="K184" s="40"/>
      <c r="L184" s="39">
        <f>SUM(L177:L183)</f>
        <v>0</v>
      </c>
    </row>
    <row r="185" ht="15" spans="1:12">
      <c r="A185" s="41">
        <f>A177</f>
        <v>2</v>
      </c>
      <c r="B185" s="42">
        <f>B177</f>
        <v>4</v>
      </c>
      <c r="C185" s="43" t="s">
        <v>32</v>
      </c>
      <c r="D185" s="33" t="s">
        <v>33</v>
      </c>
      <c r="E185" s="30" t="s">
        <v>112</v>
      </c>
      <c r="F185" s="31">
        <v>60</v>
      </c>
      <c r="G185" s="31">
        <v>1</v>
      </c>
      <c r="H185" s="31">
        <v>0</v>
      </c>
      <c r="I185" s="31">
        <v>2</v>
      </c>
      <c r="J185" s="31">
        <v>13</v>
      </c>
      <c r="K185" s="32" t="s">
        <v>63</v>
      </c>
      <c r="L185" s="31">
        <v>23.12</v>
      </c>
    </row>
    <row r="186" ht="15" spans="1:12">
      <c r="A186" s="26"/>
      <c r="B186" s="27"/>
      <c r="C186" s="28"/>
      <c r="D186" s="33" t="s">
        <v>36</v>
      </c>
      <c r="E186" s="30"/>
      <c r="F186" s="31"/>
      <c r="G186" s="31"/>
      <c r="H186" s="31"/>
      <c r="I186" s="31"/>
      <c r="J186" s="31"/>
      <c r="K186" s="32"/>
      <c r="L186" s="31"/>
    </row>
    <row r="187" ht="15" spans="1:12">
      <c r="A187" s="26"/>
      <c r="B187" s="27"/>
      <c r="C187" s="28"/>
      <c r="D187" s="33" t="s">
        <v>37</v>
      </c>
      <c r="E187" s="30" t="s">
        <v>113</v>
      </c>
      <c r="F187" s="31">
        <v>100</v>
      </c>
      <c r="G187" s="31">
        <v>17</v>
      </c>
      <c r="H187" s="31">
        <v>16</v>
      </c>
      <c r="I187" s="31">
        <v>7</v>
      </c>
      <c r="J187" s="31">
        <v>237</v>
      </c>
      <c r="K187" s="32" t="s">
        <v>114</v>
      </c>
      <c r="L187" s="31">
        <v>62.18</v>
      </c>
    </row>
    <row r="188" ht="15" spans="1:12">
      <c r="A188" s="26"/>
      <c r="B188" s="27"/>
      <c r="C188" s="28"/>
      <c r="D188" s="33" t="s">
        <v>40</v>
      </c>
      <c r="E188" s="30" t="s">
        <v>115</v>
      </c>
      <c r="F188" s="31">
        <v>150</v>
      </c>
      <c r="G188" s="31">
        <v>3</v>
      </c>
      <c r="H188" s="31">
        <v>5</v>
      </c>
      <c r="I188" s="31">
        <v>20</v>
      </c>
      <c r="J188" s="31">
        <v>140</v>
      </c>
      <c r="K188" s="32" t="s">
        <v>116</v>
      </c>
      <c r="L188" s="31">
        <v>15.83</v>
      </c>
    </row>
    <row r="189" ht="15" spans="1:12">
      <c r="A189" s="26"/>
      <c r="B189" s="27"/>
      <c r="C189" s="28"/>
      <c r="D189" s="33" t="s">
        <v>43</v>
      </c>
      <c r="E189" s="30" t="s">
        <v>76</v>
      </c>
      <c r="F189" s="31">
        <v>200</v>
      </c>
      <c r="G189" s="31">
        <v>0</v>
      </c>
      <c r="H189" s="31">
        <v>0</v>
      </c>
      <c r="I189" s="31">
        <v>12</v>
      </c>
      <c r="J189" s="31">
        <v>51</v>
      </c>
      <c r="K189" s="32" t="s">
        <v>77</v>
      </c>
      <c r="L189" s="31">
        <v>5.87</v>
      </c>
    </row>
    <row r="190" ht="15" spans="1:12">
      <c r="A190" s="26"/>
      <c r="B190" s="27"/>
      <c r="C190" s="28"/>
      <c r="D190" s="33" t="s">
        <v>46</v>
      </c>
      <c r="E190" s="30" t="s">
        <v>110</v>
      </c>
      <c r="F190" s="31">
        <v>100</v>
      </c>
      <c r="G190" s="31">
        <v>7</v>
      </c>
      <c r="H190" s="31">
        <v>1</v>
      </c>
      <c r="I190" s="31">
        <v>40</v>
      </c>
      <c r="J190" s="31">
        <v>196</v>
      </c>
      <c r="K190" s="32" t="s">
        <v>48</v>
      </c>
      <c r="L190" s="31">
        <v>12.67</v>
      </c>
    </row>
    <row r="191" ht="15" spans="1:12">
      <c r="A191" s="26"/>
      <c r="B191" s="27"/>
      <c r="C191" s="28"/>
      <c r="D191" s="33" t="s">
        <v>49</v>
      </c>
      <c r="E191" s="30"/>
      <c r="F191" s="31"/>
      <c r="G191" s="31"/>
      <c r="H191" s="31"/>
      <c r="I191" s="31"/>
      <c r="J191" s="31"/>
      <c r="K191" s="32"/>
      <c r="L191" s="31"/>
    </row>
    <row r="192" ht="15" spans="1:12">
      <c r="A192" s="26"/>
      <c r="B192" s="27"/>
      <c r="C192" s="28"/>
      <c r="D192" s="29"/>
      <c r="E192" s="30" t="s">
        <v>50</v>
      </c>
      <c r="F192" s="31">
        <v>100</v>
      </c>
      <c r="G192" s="31">
        <v>3</v>
      </c>
      <c r="H192" s="31">
        <v>4</v>
      </c>
      <c r="I192" s="31">
        <v>4</v>
      </c>
      <c r="J192" s="31">
        <v>62</v>
      </c>
      <c r="K192" s="32" t="s">
        <v>51</v>
      </c>
      <c r="L192" s="31">
        <v>14.53</v>
      </c>
    </row>
    <row r="193" ht="15" spans="1:12">
      <c r="A193" s="26"/>
      <c r="B193" s="27"/>
      <c r="C193" s="28"/>
      <c r="D193" s="29" t="s">
        <v>52</v>
      </c>
      <c r="E193" s="30" t="s">
        <v>73</v>
      </c>
      <c r="F193" s="31">
        <v>150</v>
      </c>
      <c r="G193" s="31">
        <v>1</v>
      </c>
      <c r="H193" s="31">
        <v>1</v>
      </c>
      <c r="I193" s="31">
        <v>15</v>
      </c>
      <c r="J193" s="31">
        <v>67</v>
      </c>
      <c r="K193" s="32" t="s">
        <v>48</v>
      </c>
      <c r="L193" s="31">
        <v>24.45</v>
      </c>
    </row>
    <row r="194" ht="15" spans="1:12">
      <c r="A194" s="34"/>
      <c r="B194" s="35"/>
      <c r="C194" s="36"/>
      <c r="D194" s="37" t="s">
        <v>31</v>
      </c>
      <c r="E194" s="38"/>
      <c r="F194" s="39">
        <f>SUM(F185:F193)</f>
        <v>860</v>
      </c>
      <c r="G194" s="39">
        <f t="shared" ref="G194:J194" si="28">SUM(G185:G193)</f>
        <v>32</v>
      </c>
      <c r="H194" s="39">
        <f t="shared" si="28"/>
        <v>27</v>
      </c>
      <c r="I194" s="39">
        <f t="shared" si="28"/>
        <v>100</v>
      </c>
      <c r="J194" s="39">
        <f t="shared" si="28"/>
        <v>766</v>
      </c>
      <c r="K194" s="40"/>
      <c r="L194" s="39">
        <f>SUM(L185:L193)</f>
        <v>158.65</v>
      </c>
    </row>
    <row r="195" ht="13.5" spans="1:12">
      <c r="A195" s="44">
        <f>A177</f>
        <v>2</v>
      </c>
      <c r="B195" s="45">
        <f>B177</f>
        <v>4</v>
      </c>
      <c r="C195" s="46" t="s">
        <v>54</v>
      </c>
      <c r="D195" s="47"/>
      <c r="E195" s="48"/>
      <c r="F195" s="49">
        <f>F184+F194</f>
        <v>860</v>
      </c>
      <c r="G195" s="49">
        <f>G184+G194</f>
        <v>32</v>
      </c>
      <c r="H195" s="49">
        <f>H184+H194</f>
        <v>27</v>
      </c>
      <c r="I195" s="49">
        <f>I184+I194</f>
        <v>100</v>
      </c>
      <c r="J195" s="49">
        <f t="shared" ref="J195:L195" si="29">J184+J194</f>
        <v>766</v>
      </c>
      <c r="K195" s="49"/>
      <c r="L195" s="49">
        <f t="shared" si="29"/>
        <v>158.65</v>
      </c>
    </row>
    <row r="196" ht="15" spans="1:12">
      <c r="A196" s="19">
        <v>2</v>
      </c>
      <c r="B196" s="20">
        <v>5</v>
      </c>
      <c r="C196" s="21" t="s">
        <v>26</v>
      </c>
      <c r="D196" s="22" t="s">
        <v>27</v>
      </c>
      <c r="E196" s="23"/>
      <c r="F196" s="24"/>
      <c r="G196" s="24"/>
      <c r="H196" s="24"/>
      <c r="I196" s="24"/>
      <c r="J196" s="24"/>
      <c r="K196" s="25"/>
      <c r="L196" s="24"/>
    </row>
    <row r="197" ht="15" spans="1:12">
      <c r="A197" s="26"/>
      <c r="B197" s="27"/>
      <c r="C197" s="28"/>
      <c r="D197" s="29"/>
      <c r="E197" s="30"/>
      <c r="F197" s="31"/>
      <c r="G197" s="31"/>
      <c r="H197" s="31"/>
      <c r="I197" s="31"/>
      <c r="J197" s="31"/>
      <c r="K197" s="32"/>
      <c r="L197" s="31"/>
    </row>
    <row r="198" ht="15" spans="1:12">
      <c r="A198" s="26"/>
      <c r="B198" s="27"/>
      <c r="C198" s="28"/>
      <c r="D198" s="33" t="s">
        <v>28</v>
      </c>
      <c r="E198" s="30"/>
      <c r="F198" s="31"/>
      <c r="G198" s="31"/>
      <c r="H198" s="31"/>
      <c r="I198" s="31"/>
      <c r="J198" s="31"/>
      <c r="K198" s="32"/>
      <c r="L198" s="31"/>
    </row>
    <row r="199" ht="15" spans="1:12">
      <c r="A199" s="26"/>
      <c r="B199" s="27"/>
      <c r="C199" s="28"/>
      <c r="D199" s="33" t="s">
        <v>29</v>
      </c>
      <c r="E199" s="30"/>
      <c r="F199" s="31"/>
      <c r="G199" s="31"/>
      <c r="H199" s="31"/>
      <c r="I199" s="31"/>
      <c r="J199" s="31"/>
      <c r="K199" s="32"/>
      <c r="L199" s="31"/>
    </row>
    <row r="200" ht="15" spans="1:12">
      <c r="A200" s="26"/>
      <c r="B200" s="27"/>
      <c r="C200" s="28"/>
      <c r="D200" s="33" t="s">
        <v>30</v>
      </c>
      <c r="E200" s="30"/>
      <c r="F200" s="31"/>
      <c r="G200" s="31"/>
      <c r="H200" s="31"/>
      <c r="I200" s="31"/>
      <c r="J200" s="31"/>
      <c r="K200" s="32"/>
      <c r="L200" s="31"/>
    </row>
    <row r="201" ht="15" spans="1:12">
      <c r="A201" s="26"/>
      <c r="B201" s="27"/>
      <c r="C201" s="28"/>
      <c r="D201" s="29"/>
      <c r="E201" s="30"/>
      <c r="F201" s="31"/>
      <c r="G201" s="31"/>
      <c r="H201" s="31"/>
      <c r="I201" s="31"/>
      <c r="J201" s="31"/>
      <c r="K201" s="32"/>
      <c r="L201" s="31"/>
    </row>
    <row r="202" ht="15" spans="1:12">
      <c r="A202" s="26"/>
      <c r="B202" s="27"/>
      <c r="C202" s="28"/>
      <c r="D202" s="29"/>
      <c r="E202" s="30"/>
      <c r="F202" s="31"/>
      <c r="G202" s="31"/>
      <c r="H202" s="31"/>
      <c r="I202" s="31"/>
      <c r="J202" s="31"/>
      <c r="K202" s="32"/>
      <c r="L202" s="31"/>
    </row>
    <row r="203" ht="15.75" customHeight="1" spans="1:12">
      <c r="A203" s="34"/>
      <c r="B203" s="35"/>
      <c r="C203" s="36"/>
      <c r="D203" s="37" t="s">
        <v>31</v>
      </c>
      <c r="E203" s="38"/>
      <c r="F203" s="39">
        <f>SUM(F196:F202)</f>
        <v>0</v>
      </c>
      <c r="G203" s="39">
        <f t="shared" ref="G203:J203" si="30">SUM(G196:G202)</f>
        <v>0</v>
      </c>
      <c r="H203" s="39">
        <f t="shared" si="30"/>
        <v>0</v>
      </c>
      <c r="I203" s="39">
        <f t="shared" si="30"/>
        <v>0</v>
      </c>
      <c r="J203" s="39">
        <f t="shared" si="30"/>
        <v>0</v>
      </c>
      <c r="K203" s="40"/>
      <c r="L203" s="39">
        <f>SUM(L196:L202)</f>
        <v>0</v>
      </c>
    </row>
    <row r="204" ht="25.5" spans="1:12">
      <c r="A204" s="41">
        <f>A196</f>
        <v>2</v>
      </c>
      <c r="B204" s="42">
        <f>B196</f>
        <v>5</v>
      </c>
      <c r="C204" s="43" t="s">
        <v>32</v>
      </c>
      <c r="D204" s="33" t="s">
        <v>33</v>
      </c>
      <c r="E204" s="30" t="s">
        <v>117</v>
      </c>
      <c r="F204" s="31">
        <v>150</v>
      </c>
      <c r="G204" s="31">
        <v>3</v>
      </c>
      <c r="H204" s="31">
        <v>15</v>
      </c>
      <c r="I204" s="31">
        <v>15</v>
      </c>
      <c r="J204" s="31">
        <v>204</v>
      </c>
      <c r="K204" s="32" t="s">
        <v>118</v>
      </c>
      <c r="L204" s="31">
        <v>11.16</v>
      </c>
    </row>
    <row r="205" ht="25.5" spans="1:12">
      <c r="A205" s="26"/>
      <c r="B205" s="27"/>
      <c r="C205" s="28"/>
      <c r="D205" s="33" t="s">
        <v>36</v>
      </c>
      <c r="E205" s="30" t="s">
        <v>119</v>
      </c>
      <c r="F205" s="31">
        <v>200</v>
      </c>
      <c r="G205" s="31">
        <v>5</v>
      </c>
      <c r="H205" s="31">
        <v>2</v>
      </c>
      <c r="I205" s="31">
        <v>16</v>
      </c>
      <c r="J205" s="31">
        <v>101</v>
      </c>
      <c r="K205" s="32" t="s">
        <v>120</v>
      </c>
      <c r="L205" s="31">
        <v>6.22</v>
      </c>
    </row>
    <row r="206" ht="15" spans="1:12">
      <c r="A206" s="26"/>
      <c r="B206" s="27"/>
      <c r="C206" s="28"/>
      <c r="D206" s="33" t="s">
        <v>37</v>
      </c>
      <c r="E206" s="30"/>
      <c r="F206" s="31"/>
      <c r="G206" s="31"/>
      <c r="H206" s="31"/>
      <c r="I206" s="31"/>
      <c r="J206" s="31"/>
      <c r="K206" s="32"/>
      <c r="L206" s="31"/>
    </row>
    <row r="207" ht="15" spans="1:12">
      <c r="A207" s="26"/>
      <c r="B207" s="27"/>
      <c r="C207" s="28"/>
      <c r="D207" s="33" t="s">
        <v>40</v>
      </c>
      <c r="E207" s="30"/>
      <c r="F207" s="31"/>
      <c r="G207" s="31"/>
      <c r="H207" s="31"/>
      <c r="I207" s="31"/>
      <c r="J207" s="31"/>
      <c r="K207" s="32"/>
      <c r="L207" s="31"/>
    </row>
    <row r="208" ht="15" spans="1:12">
      <c r="A208" s="26"/>
      <c r="B208" s="27"/>
      <c r="C208" s="28"/>
      <c r="D208" s="33" t="s">
        <v>43</v>
      </c>
      <c r="E208" s="30" t="s">
        <v>121</v>
      </c>
      <c r="F208" s="31">
        <v>200</v>
      </c>
      <c r="G208" s="31">
        <v>0</v>
      </c>
      <c r="H208" s="31">
        <v>0</v>
      </c>
      <c r="I208" s="31">
        <v>18</v>
      </c>
      <c r="J208" s="31">
        <v>76</v>
      </c>
      <c r="K208" s="32" t="s">
        <v>122</v>
      </c>
      <c r="L208" s="31">
        <v>3.04</v>
      </c>
    </row>
    <row r="209" ht="15" spans="1:12">
      <c r="A209" s="26"/>
      <c r="B209" s="27"/>
      <c r="C209" s="28"/>
      <c r="D209" s="33" t="s">
        <v>46</v>
      </c>
      <c r="E209" s="30" t="s">
        <v>123</v>
      </c>
      <c r="F209" s="31">
        <v>100</v>
      </c>
      <c r="G209" s="31">
        <v>7</v>
      </c>
      <c r="H209" s="31">
        <v>1</v>
      </c>
      <c r="I209" s="31">
        <v>40</v>
      </c>
      <c r="J209" s="31">
        <v>196</v>
      </c>
      <c r="K209" s="32" t="s">
        <v>48</v>
      </c>
      <c r="L209" s="31">
        <v>12.67</v>
      </c>
    </row>
    <row r="210" ht="15" spans="1:12">
      <c r="A210" s="26"/>
      <c r="B210" s="27"/>
      <c r="C210" s="28"/>
      <c r="D210" s="33" t="s">
        <v>49</v>
      </c>
      <c r="E210" s="30"/>
      <c r="F210" s="31"/>
      <c r="G210" s="31"/>
      <c r="H210" s="31"/>
      <c r="I210" s="31"/>
      <c r="J210" s="31"/>
      <c r="K210" s="32"/>
      <c r="L210" s="31"/>
    </row>
    <row r="211" ht="15" spans="1:12">
      <c r="A211" s="26"/>
      <c r="B211" s="27"/>
      <c r="C211" s="28"/>
      <c r="D211" s="29"/>
      <c r="E211" s="30" t="s">
        <v>124</v>
      </c>
      <c r="F211" s="31">
        <v>100</v>
      </c>
      <c r="G211" s="31">
        <v>7</v>
      </c>
      <c r="H211" s="31">
        <v>2</v>
      </c>
      <c r="I211" s="31">
        <v>56</v>
      </c>
      <c r="J211" s="31">
        <v>268</v>
      </c>
      <c r="K211" s="32" t="s">
        <v>48</v>
      </c>
      <c r="L211" s="31">
        <v>38.4</v>
      </c>
    </row>
    <row r="212" ht="15" spans="1:12">
      <c r="A212" s="26"/>
      <c r="B212" s="27"/>
      <c r="C212" s="28"/>
      <c r="D212" s="29"/>
      <c r="E212" s="30"/>
      <c r="F212" s="31"/>
      <c r="G212" s="31"/>
      <c r="H212" s="31"/>
      <c r="I212" s="31"/>
      <c r="J212" s="31"/>
      <c r="K212" s="32"/>
      <c r="L212" s="31"/>
    </row>
    <row r="213" ht="15" spans="1:12">
      <c r="A213" s="34"/>
      <c r="B213" s="35"/>
      <c r="C213" s="36"/>
      <c r="D213" s="37" t="s">
        <v>31</v>
      </c>
      <c r="E213" s="38"/>
      <c r="F213" s="39">
        <f>SUM(F204:F212)</f>
        <v>750</v>
      </c>
      <c r="G213" s="39">
        <f t="shared" ref="G213:J213" si="31">SUM(G204:G212)</f>
        <v>22</v>
      </c>
      <c r="H213" s="39">
        <f t="shared" si="31"/>
        <v>20</v>
      </c>
      <c r="I213" s="39">
        <f t="shared" si="31"/>
        <v>145</v>
      </c>
      <c r="J213" s="39">
        <f t="shared" si="31"/>
        <v>845</v>
      </c>
      <c r="K213" s="40"/>
      <c r="L213" s="39">
        <f>SUM(L204:L212)</f>
        <v>71.49</v>
      </c>
    </row>
    <row r="214" ht="13.5" spans="1:12">
      <c r="A214" s="44">
        <f>A196</f>
        <v>2</v>
      </c>
      <c r="B214" s="45">
        <f>B196</f>
        <v>5</v>
      </c>
      <c r="C214" s="46" t="s">
        <v>54</v>
      </c>
      <c r="D214" s="47"/>
      <c r="E214" s="48"/>
      <c r="F214" s="49">
        <f>F203+F213</f>
        <v>750</v>
      </c>
      <c r="G214" s="49">
        <f t="shared" ref="G214:J214" si="32">G203+G213</f>
        <v>22</v>
      </c>
      <c r="H214" s="49">
        <f t="shared" si="32"/>
        <v>20</v>
      </c>
      <c r="I214" s="49">
        <f t="shared" si="32"/>
        <v>145</v>
      </c>
      <c r="J214" s="49">
        <f t="shared" si="32"/>
        <v>845</v>
      </c>
      <c r="K214" s="49"/>
      <c r="L214" s="49">
        <f t="shared" ref="L214" si="33">L203+L213</f>
        <v>71.49</v>
      </c>
    </row>
    <row r="215" ht="15" spans="1:12">
      <c r="A215" s="19">
        <v>2</v>
      </c>
      <c r="B215" s="20">
        <v>6</v>
      </c>
      <c r="C215" s="21" t="s">
        <v>26</v>
      </c>
      <c r="D215" s="22" t="s">
        <v>27</v>
      </c>
      <c r="E215" s="23"/>
      <c r="F215" s="24"/>
      <c r="G215" s="24"/>
      <c r="H215" s="24"/>
      <c r="I215" s="24"/>
      <c r="J215" s="24"/>
      <c r="K215" s="25"/>
      <c r="L215" s="24"/>
    </row>
    <row r="216" ht="15" spans="1:12">
      <c r="A216" s="26"/>
      <c r="B216" s="27"/>
      <c r="C216" s="28"/>
      <c r="D216" s="29"/>
      <c r="E216" s="30"/>
      <c r="F216" s="31"/>
      <c r="G216" s="31"/>
      <c r="H216" s="31"/>
      <c r="I216" s="31"/>
      <c r="J216" s="31"/>
      <c r="K216" s="32"/>
      <c r="L216" s="31"/>
    </row>
    <row r="217" ht="15" spans="1:12">
      <c r="A217" s="26"/>
      <c r="B217" s="27"/>
      <c r="C217" s="28"/>
      <c r="D217" s="33" t="s">
        <v>28</v>
      </c>
      <c r="E217" s="30"/>
      <c r="F217" s="31"/>
      <c r="G217" s="31"/>
      <c r="H217" s="31"/>
      <c r="I217" s="31"/>
      <c r="J217" s="31"/>
      <c r="K217" s="32"/>
      <c r="L217" s="31"/>
    </row>
    <row r="218" ht="15" spans="1:12">
      <c r="A218" s="26"/>
      <c r="B218" s="27"/>
      <c r="C218" s="28"/>
      <c r="D218" s="33" t="s">
        <v>29</v>
      </c>
      <c r="E218" s="30"/>
      <c r="F218" s="31"/>
      <c r="G218" s="31"/>
      <c r="H218" s="31"/>
      <c r="I218" s="31"/>
      <c r="J218" s="31"/>
      <c r="K218" s="32"/>
      <c r="L218" s="31"/>
    </row>
    <row r="219" ht="15" spans="1:12">
      <c r="A219" s="26"/>
      <c r="B219" s="27"/>
      <c r="C219" s="28"/>
      <c r="D219" s="33" t="s">
        <v>30</v>
      </c>
      <c r="E219" s="30"/>
      <c r="F219" s="31"/>
      <c r="G219" s="31"/>
      <c r="H219" s="31"/>
      <c r="I219" s="31"/>
      <c r="J219" s="31"/>
      <c r="K219" s="32"/>
      <c r="L219" s="31"/>
    </row>
    <row r="220" ht="15" spans="1:12">
      <c r="A220" s="26"/>
      <c r="B220" s="27"/>
      <c r="C220" s="28"/>
      <c r="D220" s="29"/>
      <c r="E220" s="30"/>
      <c r="F220" s="31"/>
      <c r="G220" s="31"/>
      <c r="H220" s="31"/>
      <c r="I220" s="31"/>
      <c r="J220" s="31"/>
      <c r="K220" s="32"/>
      <c r="L220" s="31"/>
    </row>
    <row r="221" ht="15" spans="1:12">
      <c r="A221" s="26"/>
      <c r="B221" s="27"/>
      <c r="C221" s="28"/>
      <c r="D221" s="29"/>
      <c r="E221" s="30"/>
      <c r="F221" s="31"/>
      <c r="G221" s="31"/>
      <c r="H221" s="31"/>
      <c r="I221" s="31"/>
      <c r="J221" s="31"/>
      <c r="K221" s="32"/>
      <c r="L221" s="31"/>
    </row>
    <row r="222" ht="15.75" customHeight="1" spans="1:12">
      <c r="A222" s="34"/>
      <c r="B222" s="35"/>
      <c r="C222" s="36"/>
      <c r="D222" s="37" t="s">
        <v>31</v>
      </c>
      <c r="E222" s="38"/>
      <c r="F222" s="39">
        <f>SUM(F215:F221)</f>
        <v>0</v>
      </c>
      <c r="G222" s="39">
        <f t="shared" ref="G222:J222" si="34">SUM(G215:G221)</f>
        <v>0</v>
      </c>
      <c r="H222" s="39">
        <f t="shared" si="34"/>
        <v>0</v>
      </c>
      <c r="I222" s="39">
        <f t="shared" si="34"/>
        <v>0</v>
      </c>
      <c r="J222" s="39">
        <f t="shared" si="34"/>
        <v>0</v>
      </c>
      <c r="K222" s="40"/>
      <c r="L222" s="39">
        <f>SUM(L215:L221)</f>
        <v>0</v>
      </c>
    </row>
    <row r="223" ht="15" spans="1:12">
      <c r="A223" s="41">
        <f>A215</f>
        <v>2</v>
      </c>
      <c r="B223" s="42">
        <f>B215</f>
        <v>6</v>
      </c>
      <c r="C223" s="43" t="s">
        <v>32</v>
      </c>
      <c r="D223" s="33" t="s">
        <v>33</v>
      </c>
      <c r="E223" s="30"/>
      <c r="F223" s="31"/>
      <c r="G223" s="31"/>
      <c r="H223" s="31"/>
      <c r="I223" s="31"/>
      <c r="J223" s="31"/>
      <c r="K223" s="32"/>
      <c r="L223" s="31"/>
    </row>
    <row r="224" ht="15" spans="1:12">
      <c r="A224" s="26"/>
      <c r="B224" s="27"/>
      <c r="C224" s="28"/>
      <c r="D224" s="33" t="s">
        <v>36</v>
      </c>
      <c r="E224" s="30" t="s">
        <v>125</v>
      </c>
      <c r="F224" s="31">
        <v>200</v>
      </c>
      <c r="G224" s="31">
        <v>6</v>
      </c>
      <c r="H224" s="31">
        <v>6</v>
      </c>
      <c r="I224" s="31">
        <v>33</v>
      </c>
      <c r="J224" s="31">
        <v>208</v>
      </c>
      <c r="K224" s="32" t="s">
        <v>126</v>
      </c>
      <c r="L224" s="31">
        <v>14.04</v>
      </c>
    </row>
    <row r="225" ht="15" spans="1:12">
      <c r="A225" s="26"/>
      <c r="B225" s="27"/>
      <c r="C225" s="28"/>
      <c r="D225" s="33" t="s">
        <v>37</v>
      </c>
      <c r="E225" s="30"/>
      <c r="F225" s="31"/>
      <c r="G225" s="31"/>
      <c r="H225" s="31"/>
      <c r="I225" s="31"/>
      <c r="J225" s="31"/>
      <c r="K225" s="32"/>
      <c r="L225" s="31"/>
    </row>
    <row r="226" ht="15" spans="1:12">
      <c r="A226" s="26"/>
      <c r="B226" s="27"/>
      <c r="C226" s="28"/>
      <c r="D226" s="33" t="s">
        <v>40</v>
      </c>
      <c r="E226" s="30"/>
      <c r="F226" s="31"/>
      <c r="G226" s="31"/>
      <c r="H226" s="31"/>
      <c r="I226" s="31"/>
      <c r="J226" s="31"/>
      <c r="K226" s="32"/>
      <c r="L226" s="31"/>
    </row>
    <row r="227" ht="15" spans="1:12">
      <c r="A227" s="26"/>
      <c r="B227" s="27"/>
      <c r="C227" s="28"/>
      <c r="D227" s="33" t="s">
        <v>43</v>
      </c>
      <c r="E227" s="30" t="s">
        <v>91</v>
      </c>
      <c r="F227" s="31">
        <v>200</v>
      </c>
      <c r="G227" s="31">
        <v>5</v>
      </c>
      <c r="H227" s="31">
        <v>4</v>
      </c>
      <c r="I227" s="31">
        <v>13</v>
      </c>
      <c r="J227" s="31">
        <v>100</v>
      </c>
      <c r="K227" s="32" t="s">
        <v>92</v>
      </c>
      <c r="L227" s="31">
        <v>11.12</v>
      </c>
    </row>
    <row r="228" ht="15" spans="1:12">
      <c r="A228" s="26"/>
      <c r="B228" s="27"/>
      <c r="C228" s="28"/>
      <c r="D228" s="33" t="s">
        <v>46</v>
      </c>
      <c r="E228" s="30" t="s">
        <v>123</v>
      </c>
      <c r="F228" s="31">
        <v>100</v>
      </c>
      <c r="G228" s="31">
        <v>7</v>
      </c>
      <c r="H228" s="31">
        <v>1</v>
      </c>
      <c r="I228" s="31">
        <v>40</v>
      </c>
      <c r="J228" s="31">
        <v>196</v>
      </c>
      <c r="K228" s="32" t="s">
        <v>48</v>
      </c>
      <c r="L228" s="31">
        <v>12.67</v>
      </c>
    </row>
    <row r="229" ht="15" spans="1:12">
      <c r="A229" s="26"/>
      <c r="B229" s="27"/>
      <c r="C229" s="28"/>
      <c r="D229" s="33" t="s">
        <v>49</v>
      </c>
      <c r="E229" s="30"/>
      <c r="F229" s="31"/>
      <c r="G229" s="31"/>
      <c r="H229" s="31"/>
      <c r="I229" s="31"/>
      <c r="J229" s="31"/>
      <c r="K229" s="32"/>
      <c r="L229" s="31"/>
    </row>
    <row r="230" ht="15" spans="1:12">
      <c r="A230" s="26"/>
      <c r="B230" s="27"/>
      <c r="C230" s="28"/>
      <c r="D230" s="29" t="s">
        <v>52</v>
      </c>
      <c r="E230" s="30" t="s">
        <v>73</v>
      </c>
      <c r="F230" s="31">
        <v>150</v>
      </c>
      <c r="G230" s="31">
        <v>1</v>
      </c>
      <c r="H230" s="31">
        <v>1</v>
      </c>
      <c r="I230" s="31">
        <v>15</v>
      </c>
      <c r="J230" s="31">
        <v>67</v>
      </c>
      <c r="K230" s="32" t="s">
        <v>48</v>
      </c>
      <c r="L230" s="31">
        <v>24.45</v>
      </c>
    </row>
    <row r="231" ht="15" spans="1:12">
      <c r="A231" s="26"/>
      <c r="B231" s="27"/>
      <c r="C231" s="28"/>
      <c r="D231" s="29"/>
      <c r="E231" s="30" t="s">
        <v>87</v>
      </c>
      <c r="F231" s="31">
        <v>60</v>
      </c>
      <c r="G231" s="31">
        <v>14</v>
      </c>
      <c r="H231" s="31">
        <v>18</v>
      </c>
      <c r="I231" s="31">
        <v>0</v>
      </c>
      <c r="J231" s="31">
        <v>215</v>
      </c>
      <c r="K231" s="32" t="s">
        <v>88</v>
      </c>
      <c r="L231" s="31">
        <v>40</v>
      </c>
    </row>
    <row r="232" ht="15" spans="1:12">
      <c r="A232" s="34"/>
      <c r="B232" s="35"/>
      <c r="C232" s="36"/>
      <c r="D232" s="37" t="s">
        <v>31</v>
      </c>
      <c r="E232" s="38"/>
      <c r="F232" s="39">
        <f>SUM(F223:F231)</f>
        <v>710</v>
      </c>
      <c r="G232" s="39">
        <f t="shared" ref="G232:J232" si="35">SUM(G223:G231)</f>
        <v>33</v>
      </c>
      <c r="H232" s="39">
        <f t="shared" si="35"/>
        <v>30</v>
      </c>
      <c r="I232" s="39">
        <f t="shared" si="35"/>
        <v>101</v>
      </c>
      <c r="J232" s="39">
        <f t="shared" si="35"/>
        <v>786</v>
      </c>
      <c r="K232" s="40"/>
      <c r="L232" s="39">
        <f>SUM(L223:L231)</f>
        <v>102.28</v>
      </c>
    </row>
    <row r="233" ht="13.5" spans="1:12">
      <c r="A233" s="44">
        <f>A215</f>
        <v>2</v>
      </c>
      <c r="B233" s="45">
        <f>B215</f>
        <v>6</v>
      </c>
      <c r="C233" s="46" t="s">
        <v>54</v>
      </c>
      <c r="D233" s="47"/>
      <c r="E233" s="48"/>
      <c r="F233" s="49">
        <f>F222+F232</f>
        <v>710</v>
      </c>
      <c r="G233" s="49">
        <f t="shared" ref="G233:J233" si="36">G222+G232</f>
        <v>33</v>
      </c>
      <c r="H233" s="49">
        <f t="shared" si="36"/>
        <v>30</v>
      </c>
      <c r="I233" s="49">
        <f t="shared" si="36"/>
        <v>101</v>
      </c>
      <c r="J233" s="49">
        <f t="shared" si="36"/>
        <v>786</v>
      </c>
      <c r="K233" s="49"/>
      <c r="L233" s="49">
        <f t="shared" ref="L233" si="37">L222+L232</f>
        <v>102.28</v>
      </c>
    </row>
    <row r="234" ht="13.9" customHeight="1" spans="1:12">
      <c r="A234" s="54"/>
      <c r="B234" s="55"/>
      <c r="C234" s="56" t="s">
        <v>127</v>
      </c>
      <c r="D234" s="57"/>
      <c r="E234" s="58"/>
      <c r="F234" s="59">
        <f>(F24+F43+F62+F81+F100+F119+F138+F157+F176+F195+F214+F233)/(IF(F24=0,0,1)+IF(F43=0,0,1)+IF(F62=0,0,1)+IF(F81=0,0,1)+IF(F100=0,0,1)+IF(F119=0,0,1)+IF(F138=0,0,1)+IF(F157=0,0,1)+IF(F176=0,0,1)+IF(F195=0,0,1)+IF(F214=0,0,1)+IF(F233=0,0,1))</f>
        <v>743.333333333333</v>
      </c>
      <c r="G234" s="59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30.6666666666667</v>
      </c>
      <c r="H234" s="59">
        <f t="shared" si="38"/>
        <v>19.75</v>
      </c>
      <c r="I234" s="59">
        <f t="shared" si="38"/>
        <v>123.416666666667</v>
      </c>
      <c r="J234" s="59">
        <f t="shared" si="38"/>
        <v>788.416666666667</v>
      </c>
      <c r="K234" s="59"/>
      <c r="L234" s="59">
        <f t="shared" si="38"/>
        <v>111.195833333333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2022-05-16T14:23:00Z</dcterms:created>
  <dcterms:modified xsi:type="dcterms:W3CDTF">2026-05-07T06:16:46Z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3213981EE2DD421D985E330FE10845ED_13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